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9.xml" ContentType="application/vnd.openxmlformats-officedocument.drawingml.chartshapes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ml.chartshapes+xml"/>
  <Override PartName="/xl/drawings/drawing15.xml" ContentType="application/vnd.openxmlformats-officedocument.drawingml.chartshapes+xml"/>
  <Override PartName="/xl/drawings/drawing26.xml" ContentType="application/vnd.openxmlformats-officedocument.drawingml.chartshapes+xml"/>
  <Override PartName="/xl/drawings/drawing35.xml" ContentType="application/vnd.openxmlformats-officedocument.drawingml.chartshapes+xml"/>
  <Override PartName="/xl/worksheets/sheet3.xml" ContentType="application/vnd.openxmlformats-officedocument.spreadsheetml.worksheet+xml"/>
  <Override PartName="/xl/drawings/drawing13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drawings/drawing33.xml" ContentType="application/vnd.openxmlformats-officedocument.drawingml.chartshapes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ml.chartshapes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25.xml" ContentType="application/vnd.openxmlformats-officedocument.drawingml.char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18.xml" ContentType="application/vnd.openxmlformats-officedocument.drawingml.chartshapes+xml"/>
  <Override PartName="/xl/drawings/drawing27.xml" ContentType="application/vnd.openxmlformats-officedocument.drawing+xml"/>
  <Override PartName="/xl/drawings/drawing36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ml.chartshapes+xml"/>
  <Override PartName="/xl/drawings/drawing25.xml" ContentType="application/vnd.openxmlformats-officedocument.drawingml.chartshapes+xml"/>
  <Override PartName="/xl/drawings/drawing34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32.xml" ContentType="application/vnd.openxmlformats-officedocument.drawing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30.xml" ContentType="application/vnd.openxmlformats-officedocument.drawingml.chartshapes+xml"/>
  <Override PartName="/xl/charts/chart26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35" windowHeight="7680" tabRatio="971" firstSheet="1" activeTab="7"/>
  </bookViews>
  <sheets>
    <sheet name="1(ทำงาน ตรงสาขา เงินเดือนตามฯ) " sheetId="1" r:id="rId1"/>
    <sheet name="2(ระยะเวลาหางาน)" sheetId="2" r:id="rId2"/>
    <sheet name="3(ประเภทงาน)" sheetId="3" r:id="rId3"/>
    <sheet name="4(ความรู้ ความสามารถพิเศษฯ)" sheetId="4" r:id="rId4"/>
    <sheet name="5(ความพอใจในงาน)" sheetId="5" r:id="rId5"/>
    <sheet name="6(การนำความรู้ไปประยุกต์ใช้)" sheetId="6" r:id="rId6"/>
    <sheet name="7(การมีปัญหาในการหางาน) " sheetId="7" r:id="rId7"/>
    <sheet name="8(ระบุปัญหาในการหางานทำ)" sheetId="8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Q15" i="8"/>
  <c r="O15"/>
  <c r="N15"/>
  <c r="M15"/>
  <c r="L15"/>
  <c r="I15"/>
  <c r="G15"/>
  <c r="E15"/>
  <c r="C15"/>
  <c r="K15"/>
  <c r="J15"/>
  <c r="P15" i="5"/>
  <c r="N15"/>
  <c r="L15"/>
  <c r="J15"/>
  <c r="D6"/>
  <c r="G6" s="1"/>
  <c r="D7"/>
  <c r="I7" s="1"/>
  <c r="D8"/>
  <c r="G8" s="1"/>
  <c r="D9"/>
  <c r="D10"/>
  <c r="G10" s="1"/>
  <c r="D11"/>
  <c r="I11" s="1"/>
  <c r="D12"/>
  <c r="G12" s="1"/>
  <c r="D13"/>
  <c r="I13" s="1"/>
  <c r="D14"/>
  <c r="G14" s="1"/>
  <c r="D5"/>
  <c r="G5" s="1"/>
  <c r="O6" i="4"/>
  <c r="O8"/>
  <c r="O9"/>
  <c r="O10"/>
  <c r="O11"/>
  <c r="O12"/>
  <c r="O13"/>
  <c r="O5"/>
  <c r="M6"/>
  <c r="M8"/>
  <c r="M9"/>
  <c r="M10"/>
  <c r="M11"/>
  <c r="M12"/>
  <c r="M13"/>
  <c r="M5"/>
  <c r="K6"/>
  <c r="K8"/>
  <c r="K9"/>
  <c r="K10"/>
  <c r="K11"/>
  <c r="K12"/>
  <c r="K13"/>
  <c r="K5"/>
  <c r="N15"/>
  <c r="L15"/>
  <c r="J15"/>
  <c r="H5" i="2"/>
  <c r="B52" i="8"/>
  <c r="B49"/>
  <c r="H15"/>
  <c r="F15"/>
  <c r="D15"/>
  <c r="B15"/>
  <c r="P14"/>
  <c r="P13"/>
  <c r="P12"/>
  <c r="P11"/>
  <c r="P10"/>
  <c r="P9"/>
  <c r="P8"/>
  <c r="P7"/>
  <c r="P6"/>
  <c r="P5"/>
  <c r="L6" i="6"/>
  <c r="L7"/>
  <c r="L8"/>
  <c r="L9"/>
  <c r="L10"/>
  <c r="L11"/>
  <c r="L12"/>
  <c r="L13"/>
  <c r="L14"/>
  <c r="P6" i="4"/>
  <c r="I6" s="1"/>
  <c r="P7"/>
  <c r="Q7" s="1"/>
  <c r="P8"/>
  <c r="I8" s="1"/>
  <c r="P9"/>
  <c r="P10"/>
  <c r="I10" s="1"/>
  <c r="P11"/>
  <c r="P12"/>
  <c r="I12" s="1"/>
  <c r="P13"/>
  <c r="P14"/>
  <c r="I14" s="1"/>
  <c r="L6" i="3"/>
  <c r="M6" s="1"/>
  <c r="L7"/>
  <c r="L8"/>
  <c r="M8" s="1"/>
  <c r="L9"/>
  <c r="L10"/>
  <c r="M10" s="1"/>
  <c r="L11"/>
  <c r="L12"/>
  <c r="M12" s="1"/>
  <c r="L13"/>
  <c r="L14"/>
  <c r="M14" s="1"/>
  <c r="L6" i="2"/>
  <c r="L7"/>
  <c r="L8"/>
  <c r="L9"/>
  <c r="L10"/>
  <c r="L11"/>
  <c r="L12"/>
  <c r="L13"/>
  <c r="L14"/>
  <c r="F6" i="7"/>
  <c r="F7"/>
  <c r="F8"/>
  <c r="F9"/>
  <c r="F10"/>
  <c r="F11"/>
  <c r="F12"/>
  <c r="F13"/>
  <c r="F14"/>
  <c r="F5"/>
  <c r="B52"/>
  <c r="D15"/>
  <c r="B15"/>
  <c r="K52" i="6"/>
  <c r="B52"/>
  <c r="J15"/>
  <c r="H15"/>
  <c r="F15"/>
  <c r="D15"/>
  <c r="B15"/>
  <c r="M14"/>
  <c r="K14"/>
  <c r="I14"/>
  <c r="G14"/>
  <c r="E14"/>
  <c r="C14"/>
  <c r="M13"/>
  <c r="K13"/>
  <c r="I13"/>
  <c r="G13"/>
  <c r="E13"/>
  <c r="C13"/>
  <c r="M12"/>
  <c r="K12"/>
  <c r="I12"/>
  <c r="G12"/>
  <c r="E12"/>
  <c r="C12"/>
  <c r="M11"/>
  <c r="K11"/>
  <c r="I11"/>
  <c r="G11"/>
  <c r="E11"/>
  <c r="C11"/>
  <c r="M10"/>
  <c r="K10"/>
  <c r="I10"/>
  <c r="G10"/>
  <c r="E10"/>
  <c r="C10"/>
  <c r="M9"/>
  <c r="K9"/>
  <c r="I9"/>
  <c r="G9"/>
  <c r="E9"/>
  <c r="C9"/>
  <c r="M8"/>
  <c r="K8"/>
  <c r="I8"/>
  <c r="G8"/>
  <c r="E8"/>
  <c r="C8"/>
  <c r="M7"/>
  <c r="K7"/>
  <c r="I7"/>
  <c r="G7"/>
  <c r="E7"/>
  <c r="C7"/>
  <c r="M6"/>
  <c r="K6"/>
  <c r="I6"/>
  <c r="G6"/>
  <c r="E6"/>
  <c r="C6"/>
  <c r="L5"/>
  <c r="M5" s="1"/>
  <c r="B52" i="5"/>
  <c r="B49"/>
  <c r="H15"/>
  <c r="F15"/>
  <c r="D15"/>
  <c r="I15" s="1"/>
  <c r="B15"/>
  <c r="P5" i="4"/>
  <c r="Q5" s="1"/>
  <c r="B52"/>
  <c r="H15"/>
  <c r="F15"/>
  <c r="D15"/>
  <c r="B15"/>
  <c r="Q14"/>
  <c r="G14"/>
  <c r="C14"/>
  <c r="Q13"/>
  <c r="I13"/>
  <c r="G13"/>
  <c r="E13"/>
  <c r="C13"/>
  <c r="Q12"/>
  <c r="G12"/>
  <c r="C12"/>
  <c r="Q11"/>
  <c r="I11"/>
  <c r="G11"/>
  <c r="E11"/>
  <c r="C11"/>
  <c r="Q10"/>
  <c r="G10"/>
  <c r="C10"/>
  <c r="Q9"/>
  <c r="I9"/>
  <c r="G9"/>
  <c r="E9"/>
  <c r="C9"/>
  <c r="Q8"/>
  <c r="G8"/>
  <c r="C8"/>
  <c r="I7"/>
  <c r="E7"/>
  <c r="Q6"/>
  <c r="G6"/>
  <c r="C6"/>
  <c r="E5"/>
  <c r="K52" i="3"/>
  <c r="B52"/>
  <c r="J15"/>
  <c r="H15"/>
  <c r="F15"/>
  <c r="D15"/>
  <c r="B15"/>
  <c r="K14"/>
  <c r="G14"/>
  <c r="C14"/>
  <c r="M13"/>
  <c r="K13"/>
  <c r="I13"/>
  <c r="G13"/>
  <c r="E13"/>
  <c r="C13"/>
  <c r="K12"/>
  <c r="G12"/>
  <c r="C12"/>
  <c r="M11"/>
  <c r="K11"/>
  <c r="I11"/>
  <c r="G11"/>
  <c r="E11"/>
  <c r="C11"/>
  <c r="K10"/>
  <c r="G10"/>
  <c r="C10"/>
  <c r="M9"/>
  <c r="K9"/>
  <c r="I9"/>
  <c r="G9"/>
  <c r="E9"/>
  <c r="C9"/>
  <c r="K8"/>
  <c r="G8"/>
  <c r="C8"/>
  <c r="M7"/>
  <c r="K7"/>
  <c r="I7"/>
  <c r="G7"/>
  <c r="E7"/>
  <c r="C7"/>
  <c r="K6"/>
  <c r="G6"/>
  <c r="C6"/>
  <c r="L5"/>
  <c r="M5" s="1"/>
  <c r="M6" i="2"/>
  <c r="M7"/>
  <c r="M8"/>
  <c r="M9"/>
  <c r="M10"/>
  <c r="M11"/>
  <c r="M12"/>
  <c r="M13"/>
  <c r="M14"/>
  <c r="J15"/>
  <c r="K6"/>
  <c r="K7"/>
  <c r="K8"/>
  <c r="K9"/>
  <c r="K10"/>
  <c r="K11"/>
  <c r="K12"/>
  <c r="K13"/>
  <c r="K14"/>
  <c r="I6"/>
  <c r="I7"/>
  <c r="I8"/>
  <c r="I9"/>
  <c r="I10"/>
  <c r="I11"/>
  <c r="I12"/>
  <c r="I13"/>
  <c r="I14"/>
  <c r="H15"/>
  <c r="F15"/>
  <c r="G6"/>
  <c r="G7"/>
  <c r="G8"/>
  <c r="G9"/>
  <c r="G10"/>
  <c r="G11"/>
  <c r="G12"/>
  <c r="G13"/>
  <c r="G14"/>
  <c r="E6"/>
  <c r="E7"/>
  <c r="E8"/>
  <c r="E9"/>
  <c r="E10"/>
  <c r="E11"/>
  <c r="E12"/>
  <c r="E13"/>
  <c r="E14"/>
  <c r="D15"/>
  <c r="L5"/>
  <c r="M5" s="1"/>
  <c r="C6"/>
  <c r="C7"/>
  <c r="C8"/>
  <c r="C9"/>
  <c r="C10"/>
  <c r="C11"/>
  <c r="C12"/>
  <c r="C13"/>
  <c r="C14"/>
  <c r="C5"/>
  <c r="B15"/>
  <c r="M15" i="1"/>
  <c r="B50" s="1"/>
  <c r="K15"/>
  <c r="K49" s="1"/>
  <c r="G15"/>
  <c r="H15" s="1"/>
  <c r="E15"/>
  <c r="B15"/>
  <c r="O14"/>
  <c r="P14" s="1"/>
  <c r="I14"/>
  <c r="R14" s="1"/>
  <c r="H14"/>
  <c r="C14"/>
  <c r="L14" s="1"/>
  <c r="I13"/>
  <c r="P13" s="1"/>
  <c r="H13"/>
  <c r="C13"/>
  <c r="L13" s="1"/>
  <c r="I12"/>
  <c r="P12" s="1"/>
  <c r="H12"/>
  <c r="C12"/>
  <c r="L12" s="1"/>
  <c r="I11"/>
  <c r="P11" s="1"/>
  <c r="H11"/>
  <c r="C11"/>
  <c r="L11" s="1"/>
  <c r="I10"/>
  <c r="P10" s="1"/>
  <c r="H10"/>
  <c r="C10"/>
  <c r="L10" s="1"/>
  <c r="I9"/>
  <c r="P9" s="1"/>
  <c r="H9"/>
  <c r="C9"/>
  <c r="L9" s="1"/>
  <c r="O8"/>
  <c r="I8"/>
  <c r="P8" s="1"/>
  <c r="H8"/>
  <c r="D8"/>
  <c r="C8"/>
  <c r="N8" s="1"/>
  <c r="Q7"/>
  <c r="I7"/>
  <c r="R7" s="1"/>
  <c r="H7"/>
  <c r="C7"/>
  <c r="L7" s="1"/>
  <c r="O6"/>
  <c r="J6"/>
  <c r="I6"/>
  <c r="P6" s="1"/>
  <c r="H6"/>
  <c r="D6"/>
  <c r="C6"/>
  <c r="N6" s="1"/>
  <c r="R5"/>
  <c r="Q5"/>
  <c r="Q15" s="1"/>
  <c r="P5"/>
  <c r="O5"/>
  <c r="O15" s="1"/>
  <c r="N5"/>
  <c r="J5"/>
  <c r="I5"/>
  <c r="H5"/>
  <c r="D5"/>
  <c r="C5"/>
  <c r="C15" s="1"/>
  <c r="D15" s="1"/>
  <c r="P15" i="8" l="1"/>
  <c r="B50" s="1"/>
  <c r="F15" i="7"/>
  <c r="E5" i="6"/>
  <c r="C5"/>
  <c r="G5"/>
  <c r="L15"/>
  <c r="M15" s="1"/>
  <c r="I5"/>
  <c r="K14" i="5"/>
  <c r="M14"/>
  <c r="O14"/>
  <c r="M13"/>
  <c r="K13"/>
  <c r="O13"/>
  <c r="K12"/>
  <c r="M12"/>
  <c r="O12"/>
  <c r="M11"/>
  <c r="K11"/>
  <c r="O11"/>
  <c r="K10"/>
  <c r="M10"/>
  <c r="O10"/>
  <c r="K8"/>
  <c r="O8"/>
  <c r="M8"/>
  <c r="K6"/>
  <c r="M6"/>
  <c r="O6"/>
  <c r="P5"/>
  <c r="Q5" s="1"/>
  <c r="M15"/>
  <c r="K5"/>
  <c r="O5"/>
  <c r="M5"/>
  <c r="K7"/>
  <c r="M7"/>
  <c r="O7"/>
  <c r="K15"/>
  <c r="O15"/>
  <c r="I14"/>
  <c r="P14"/>
  <c r="P13"/>
  <c r="G13"/>
  <c r="I12"/>
  <c r="P12"/>
  <c r="P11"/>
  <c r="G11"/>
  <c r="I10"/>
  <c r="P10"/>
  <c r="P9"/>
  <c r="I8"/>
  <c r="P8"/>
  <c r="P7"/>
  <c r="G7"/>
  <c r="I6"/>
  <c r="P6"/>
  <c r="G15"/>
  <c r="I5"/>
  <c r="C5"/>
  <c r="Q15"/>
  <c r="B50" s="1"/>
  <c r="M7" i="4"/>
  <c r="K7"/>
  <c r="O7"/>
  <c r="M14"/>
  <c r="K14"/>
  <c r="O14"/>
  <c r="C7"/>
  <c r="G7"/>
  <c r="P15"/>
  <c r="E5" i="3"/>
  <c r="L15"/>
  <c r="M15" s="1"/>
  <c r="I5"/>
  <c r="L15" i="2"/>
  <c r="C15" s="1"/>
  <c r="E5"/>
  <c r="G5"/>
  <c r="I5"/>
  <c r="K5"/>
  <c r="P49" i="8"/>
  <c r="C49"/>
  <c r="E6" i="4"/>
  <c r="E8"/>
  <c r="E10"/>
  <c r="E12"/>
  <c r="E14"/>
  <c r="E6" i="3"/>
  <c r="I6"/>
  <c r="E8"/>
  <c r="I8"/>
  <c r="E10"/>
  <c r="I10"/>
  <c r="E12"/>
  <c r="I12"/>
  <c r="E14"/>
  <c r="I14"/>
  <c r="B50" i="7"/>
  <c r="F49"/>
  <c r="C49"/>
  <c r="B50" i="6"/>
  <c r="K50"/>
  <c r="L49"/>
  <c r="K15"/>
  <c r="E15"/>
  <c r="I15"/>
  <c r="K5"/>
  <c r="C15"/>
  <c r="G15"/>
  <c r="C49"/>
  <c r="E15" i="5"/>
  <c r="P49"/>
  <c r="E5"/>
  <c r="E6"/>
  <c r="E7"/>
  <c r="E8"/>
  <c r="E9"/>
  <c r="E10"/>
  <c r="E11"/>
  <c r="E12"/>
  <c r="E13"/>
  <c r="E14"/>
  <c r="C15"/>
  <c r="C49"/>
  <c r="Q15" i="4"/>
  <c r="I5"/>
  <c r="B50"/>
  <c r="P49"/>
  <c r="E15"/>
  <c r="I15"/>
  <c r="C5"/>
  <c r="G5"/>
  <c r="C15"/>
  <c r="G15"/>
  <c r="C49"/>
  <c r="B50" i="3"/>
  <c r="K50"/>
  <c r="L49"/>
  <c r="K15"/>
  <c r="E15"/>
  <c r="I15"/>
  <c r="C5"/>
  <c r="G5"/>
  <c r="K5"/>
  <c r="C15"/>
  <c r="G15"/>
  <c r="C49"/>
  <c r="I15" i="2"/>
  <c r="G15"/>
  <c r="E15"/>
  <c r="K52"/>
  <c r="B52"/>
  <c r="B53"/>
  <c r="D52" s="1"/>
  <c r="K53"/>
  <c r="M52" s="1"/>
  <c r="B52" i="1"/>
  <c r="K52"/>
  <c r="B53"/>
  <c r="D52" s="1"/>
  <c r="F5"/>
  <c r="L5"/>
  <c r="F6"/>
  <c r="L6"/>
  <c r="R6"/>
  <c r="D7"/>
  <c r="J7"/>
  <c r="N7"/>
  <c r="F8"/>
  <c r="L8"/>
  <c r="R8"/>
  <c r="D9"/>
  <c r="J9"/>
  <c r="N9"/>
  <c r="R9"/>
  <c r="D10"/>
  <c r="J10"/>
  <c r="N10"/>
  <c r="R10"/>
  <c r="D11"/>
  <c r="J11"/>
  <c r="N11"/>
  <c r="R11"/>
  <c r="D12"/>
  <c r="J12"/>
  <c r="N12"/>
  <c r="R12"/>
  <c r="D13"/>
  <c r="J13"/>
  <c r="N13"/>
  <c r="R13"/>
  <c r="D14"/>
  <c r="J14"/>
  <c r="N14"/>
  <c r="F15"/>
  <c r="L15"/>
  <c r="N15"/>
  <c r="K50"/>
  <c r="K53"/>
  <c r="M52" s="1"/>
  <c r="F7"/>
  <c r="P7"/>
  <c r="J8"/>
  <c r="F9"/>
  <c r="F10"/>
  <c r="F11"/>
  <c r="F12"/>
  <c r="F13"/>
  <c r="F14"/>
  <c r="I15"/>
  <c r="J15" s="1"/>
  <c r="B49"/>
  <c r="C14" i="5" l="1"/>
  <c r="Q14"/>
  <c r="Q13"/>
  <c r="C13"/>
  <c r="C12"/>
  <c r="Q12"/>
  <c r="Q11"/>
  <c r="C11"/>
  <c r="C10"/>
  <c r="Q10"/>
  <c r="Q9"/>
  <c r="C9"/>
  <c r="C8"/>
  <c r="Q8"/>
  <c r="Q7"/>
  <c r="C7"/>
  <c r="C6"/>
  <c r="Q6"/>
  <c r="M15" i="4"/>
  <c r="O15"/>
  <c r="K15"/>
  <c r="M15" i="2"/>
  <c r="K15"/>
  <c r="B49" i="7"/>
  <c r="B53"/>
  <c r="D52" s="1"/>
  <c r="C52" s="1"/>
  <c r="G52"/>
  <c r="F52" s="1"/>
  <c r="B53" i="6"/>
  <c r="D52" s="1"/>
  <c r="C52" s="1"/>
  <c r="K53"/>
  <c r="M52" s="1"/>
  <c r="L52" s="1"/>
  <c r="K49"/>
  <c r="B49"/>
  <c r="Q52" i="5"/>
  <c r="P52" s="1"/>
  <c r="B53"/>
  <c r="D52" s="1"/>
  <c r="C52" s="1"/>
  <c r="B49" i="4"/>
  <c r="B53"/>
  <c r="D52" s="1"/>
  <c r="C52" s="1"/>
  <c r="Q52"/>
  <c r="P52" s="1"/>
  <c r="B53" i="3"/>
  <c r="D52" s="1"/>
  <c r="C52" s="1"/>
  <c r="K53"/>
  <c r="M52" s="1"/>
  <c r="L52" s="1"/>
  <c r="K49"/>
  <c r="B49"/>
  <c r="L49" i="2"/>
  <c r="C49"/>
  <c r="C52"/>
  <c r="L52"/>
  <c r="L49" i="1"/>
  <c r="C49"/>
  <c r="R15"/>
  <c r="L52" s="1"/>
  <c r="P15"/>
  <c r="C52" s="1"/>
  <c r="B53" i="8" l="1"/>
  <c r="D52" s="1"/>
  <c r="C52" s="1"/>
  <c r="Q52"/>
  <c r="P52" s="1"/>
  <c r="B50" i="2"/>
  <c r="K50"/>
  <c r="K49"/>
  <c r="B49"/>
</calcChain>
</file>

<file path=xl/sharedStrings.xml><?xml version="1.0" encoding="utf-8"?>
<sst xmlns="http://schemas.openxmlformats.org/spreadsheetml/2006/main" count="354" uniqueCount="92">
  <si>
    <t>กลุ่มสาขาวิชา / คณะวิชา</t>
  </si>
  <si>
    <t>จน. ผู้สำเร็จการศึกษา</t>
  </si>
  <si>
    <t>จน. ผู้ตอบแบบสอบถาม</t>
  </si>
  <si>
    <t>คิดเป็นร้อยละ</t>
  </si>
  <si>
    <t>จน.ผู้ทำงานแล้วทั้งหมด</t>
  </si>
  <si>
    <t>จน.ผู้ที่ทำงานเดิมอยู่ก่อนแล้ว</t>
  </si>
  <si>
    <t>จน.ผู้มีงานทำงาน (ไม่รวมผู้มีงานเดิม)</t>
  </si>
  <si>
    <r>
      <t>ผลตัวชี้วัด</t>
    </r>
    <r>
      <rPr>
        <b/>
        <vertAlign val="superscript"/>
        <sz val="12"/>
        <rFont val="TH SarabunPSK"/>
        <family val="2"/>
      </rPr>
      <t>A</t>
    </r>
  </si>
  <si>
    <t>จน. ผู้ศึกษาต่อ</t>
  </si>
  <si>
    <t>จน. ผู้ที่ยังไม่ได้งานทำ</t>
  </si>
  <si>
    <t>จน. ผู้ทำงานตรงตามสาขา</t>
  </si>
  <si>
    <r>
      <t>ผลตัวชี้วัด</t>
    </r>
    <r>
      <rPr>
        <b/>
        <vertAlign val="superscript"/>
        <sz val="12"/>
        <rFont val="TH SarabunPSK"/>
        <family val="2"/>
      </rPr>
      <t>B</t>
    </r>
  </si>
  <si>
    <t>จน.ผู้ทำงานได้เงินเดือนตามเกณฑ์</t>
  </si>
  <si>
    <r>
      <t>ผลตัวชี้วัด</t>
    </r>
    <r>
      <rPr>
        <b/>
        <vertAlign val="superscript"/>
        <sz val="12"/>
        <rFont val="TH SarabunPSK"/>
        <family val="2"/>
      </rPr>
      <t>C</t>
    </r>
  </si>
  <si>
    <t>1) วิทยาศาสตร์การกีฬา</t>
  </si>
  <si>
    <t>2) จิตวิทยา</t>
  </si>
  <si>
    <t>3) การประถมศึกษา</t>
  </si>
  <si>
    <t>4) การศึกษาตลอดชีวิต</t>
  </si>
  <si>
    <t>5)  การศึกษาปฐมวัย</t>
  </si>
  <si>
    <t>6) เทคโนโลยีทางการศึกษา</t>
  </si>
  <si>
    <t>7) ภาษาไทย</t>
  </si>
  <si>
    <t>8) ภาษาอังกฤษ</t>
  </si>
  <si>
    <t>9) สังคมศึกษา</t>
  </si>
  <si>
    <t>10) การสอนภาษาจีนในฐานะภาษาฯ</t>
  </si>
  <si>
    <t>รวม</t>
  </si>
  <si>
    <t>หมายเหตุ :</t>
  </si>
  <si>
    <r>
      <t xml:space="preserve">1.  ผลตัวชี้วัด </t>
    </r>
    <r>
      <rPr>
        <vertAlign val="superscript"/>
        <sz val="14"/>
        <rFont val="Browallia New"/>
        <family val="2"/>
      </rPr>
      <t>A</t>
    </r>
    <r>
      <rPr>
        <sz val="14"/>
        <rFont val="Browallia New"/>
        <family val="2"/>
      </rPr>
      <t xml:space="preserve">  หมายถึง ร้อยละของบัณฑิตระดับปริญญาตรีที่ได้งานทำหรือประกอบอาชีพอิสระภายในระยะเวลา 1 ปี </t>
    </r>
    <r>
      <rPr>
        <b/>
        <i/>
        <sz val="14"/>
        <rFont val="Browallia New"/>
        <family val="2"/>
      </rPr>
      <t>(สูตรการคำนวนตามหลักเกณฑ์ของ ก.พ.ร. รายละเดียดภาคผนวก ข.)</t>
    </r>
  </si>
  <si>
    <r>
      <t xml:space="preserve">2.  ผลตัวชี้วัด </t>
    </r>
    <r>
      <rPr>
        <vertAlign val="superscript"/>
        <sz val="14"/>
        <rFont val="Browallia New"/>
        <family val="2"/>
      </rPr>
      <t>B</t>
    </r>
    <r>
      <rPr>
        <sz val="14"/>
        <rFont val="Browallia New"/>
        <family val="2"/>
      </rPr>
      <t xml:space="preserve">  หมายถึง ร้อยละของบัณฑิตระดับปริญญาตรีที่ทำงานตรงสาขาวิชาที่สำเร็จการศึกษา </t>
    </r>
    <r>
      <rPr>
        <b/>
        <i/>
        <sz val="14"/>
        <rFont val="Browallia New"/>
        <family val="2"/>
      </rPr>
      <t>(สูตรการคำนวนตามหลักเกณฑ์ของ ก.พ.ร. รายละเดียดภาคผนวก ข.)</t>
    </r>
  </si>
  <si>
    <r>
      <t xml:space="preserve">3.  ผลตัวชี้วัด </t>
    </r>
    <r>
      <rPr>
        <vertAlign val="superscript"/>
        <sz val="14"/>
        <rFont val="Browallia New"/>
        <family val="2"/>
      </rPr>
      <t>C</t>
    </r>
    <r>
      <rPr>
        <sz val="14"/>
        <rFont val="Browallia New"/>
        <family val="2"/>
      </rPr>
      <t xml:space="preserve">  หมายถึง ร้อยละของบัณฑิตระดับปริญญาตรีที่ได้เงินเดือนตามเกณฑ์ที่ กพ. กำหนด </t>
    </r>
    <r>
      <rPr>
        <b/>
        <i/>
        <sz val="14"/>
        <rFont val="Browallia New"/>
        <family val="2"/>
      </rPr>
      <t>(สูตรการคำนวนตามหลักเกณฑ์ของ ส.ก.อ. รายละเดียดภาคผนวก ข.)</t>
    </r>
  </si>
  <si>
    <t>แผนภูมิภาคผนวกที่ 7 ภาวะการได้งานทำของบัณฑิต คณะศึกษาศาสตร์</t>
  </si>
  <si>
    <t>กำลังศึกษาต่อ</t>
  </si>
  <si>
    <t>ยังไม่ได้ทำงาน</t>
  </si>
  <si>
    <t>ทำงานแล้ว</t>
  </si>
  <si>
    <t>ตามเกณฑ์</t>
  </si>
  <si>
    <t>ตรงสาขา</t>
  </si>
  <si>
    <t>ไม่ตามเกณฑ์</t>
  </si>
  <si>
    <t>ไม่ตรงสาขา</t>
  </si>
  <si>
    <r>
      <t xml:space="preserve">1.  ผลตัวชี้วัด </t>
    </r>
    <r>
      <rPr>
        <vertAlign val="superscript"/>
        <sz val="11"/>
        <rFont val="TH SarabunPSK"/>
        <family val="2"/>
      </rPr>
      <t>A</t>
    </r>
    <r>
      <rPr>
        <sz val="11"/>
        <rFont val="TH SarabunPSK"/>
        <family val="2"/>
      </rPr>
      <t xml:space="preserve">  หมายถึง ร้อยละของบัณฑิตระดับปริญญาตรีที่ได้งานทำหรือประกอบอาชีพอิสระภายในระยะเวลา 1 ปี </t>
    </r>
    <r>
      <rPr>
        <b/>
        <i/>
        <sz val="11"/>
        <rFont val="TH SarabunPSK"/>
        <family val="2"/>
      </rPr>
      <t>(สูตรการคำนวนตามหลักเกณฑ์ของ สมศ. รายละเดียดภาคผนวก ข.)</t>
    </r>
  </si>
  <si>
    <r>
      <t xml:space="preserve">2.  ผลตัวชี้วัด </t>
    </r>
    <r>
      <rPr>
        <vertAlign val="superscript"/>
        <sz val="11"/>
        <rFont val="TH SarabunPSK"/>
        <family val="2"/>
      </rPr>
      <t>B</t>
    </r>
    <r>
      <rPr>
        <sz val="11"/>
        <rFont val="TH SarabunPSK"/>
        <family val="2"/>
      </rPr>
      <t xml:space="preserve">  หมายถึง ร้อยละของบัณฑิตระดับปริญญาตรีที่ทำงานตรงสาขาวิชาที่สำเร็จการศึกษา </t>
    </r>
    <r>
      <rPr>
        <b/>
        <i/>
        <sz val="11"/>
        <rFont val="TH SarabunPSK"/>
        <family val="2"/>
      </rPr>
      <t>(สูตรการคำนวนตามหลักเกณฑ์ของ สมศ. รายละเดียดภาคผนวก ข.)</t>
    </r>
  </si>
  <si>
    <r>
      <t xml:space="preserve">3.  ผลตัวชี้วัด </t>
    </r>
    <r>
      <rPr>
        <vertAlign val="superscript"/>
        <sz val="11"/>
        <rFont val="TH SarabunPSK"/>
        <family val="2"/>
      </rPr>
      <t>C</t>
    </r>
    <r>
      <rPr>
        <sz val="11"/>
        <rFont val="TH SarabunPSK"/>
        <family val="2"/>
      </rPr>
      <t xml:space="preserve">  หมายถึง ร้อยละของบัณฑิตระดับปริญญาตรีที่ได้เงินเดือนตามเกณฑ์ที่ กพ. กำหนด คือ ปริญญาตรี หลักสูตรที่ใช้ระยะเวลาในการเรียน 4 ปี 15,000 บาท / เดือน  หลักสูตรที่ใช้ระยะเวลาเรียน 5 ปี 15,800 บาท / เดือน </t>
    </r>
    <r>
      <rPr>
        <b/>
        <i/>
        <sz val="11"/>
        <rFont val="TH SarabunPSK"/>
        <family val="2"/>
      </rPr>
      <t>(สูตรการคำนวนตามหลักเกณฑ์ของ สมศ. ภาคผนวก ข.)</t>
    </r>
  </si>
  <si>
    <t>ได้งานทันที</t>
  </si>
  <si>
    <t>จำนวน</t>
  </si>
  <si>
    <t>ร้อยละ</t>
  </si>
  <si>
    <t>1 - 2 เดือน</t>
  </si>
  <si>
    <t>3 - 6 เดือน</t>
  </si>
  <si>
    <t>มากกว่า 6 เดือน</t>
  </si>
  <si>
    <t>ได้งานระหว่างศึกษา</t>
  </si>
  <si>
    <r>
      <t xml:space="preserve">ตารางภาคผนวกที่ 2 </t>
    </r>
    <r>
      <rPr>
        <sz val="12"/>
        <rFont val="TH SarabunPSK"/>
        <family val="2"/>
      </rPr>
      <t>ภาวะการได้งานทำของบัณฑิต ประจำปีการศึกษา 2556 คณะศึกษาศาสตร์ มหาวิทยาลัยศิลปากร จำแนกตามระยะเวลาที่ได้งานทำของบัณฑิต</t>
    </r>
  </si>
  <si>
    <r>
      <t xml:space="preserve">ตารางภาคผนวกที่ 3 </t>
    </r>
    <r>
      <rPr>
        <sz val="12"/>
        <rFont val="TH SarabunPSK"/>
        <family val="2"/>
      </rPr>
      <t>ภาวะการได้งานทำของบัณฑิต ประจำปีการศึกษา 2556 คณะศึกษาศาสตร์ มหาวิทยาลัยศิลปากร จำแนกตามประเภทงานที่ทำ</t>
    </r>
  </si>
  <si>
    <t>ข้าราชการ</t>
  </si>
  <si>
    <t>รัฐวิสาหกิจ</t>
  </si>
  <si>
    <t>พนักงานบริษัทเอกชน</t>
  </si>
  <si>
    <t>พนักงานองค์กรต่างประเทศ</t>
  </si>
  <si>
    <t>เจ้าของกิจการ / ทำธุรกิจส่วนตัว / อาชีพอิสระ / อื่น ๆ</t>
  </si>
  <si>
    <r>
      <t xml:space="preserve">ตารางภาคผนวกที่ 4 </t>
    </r>
    <r>
      <rPr>
        <sz val="12"/>
        <rFont val="TH SarabunPSK"/>
        <family val="2"/>
      </rPr>
      <t>ภาวะการได้งานทำของบัณฑิต ประจำปีการศึกษา 2556 คณะศึกษาศาสตร์ มหาวิทยาลัยศิลปากร จำแนกตามความรู้ ความสามารถพิเศษที่ช่วยให้ได้งานทำ</t>
    </r>
  </si>
  <si>
    <t xml:space="preserve">สาขาวิชา </t>
  </si>
  <si>
    <t>ภาษาต่างประเทศ</t>
  </si>
  <si>
    <t>การใช้คอมพิวเตอร์</t>
  </si>
  <si>
    <t>กิจกรรมสันทนาการ</t>
  </si>
  <si>
    <t>ศิลปะ</t>
  </si>
  <si>
    <t>กีฬา</t>
  </si>
  <si>
    <t>นาฎศิลป / ดนตรีขับร้อง</t>
  </si>
  <si>
    <t>อื่น ๆ / ความรู้ในสาขาวิชาที่เรียนมา</t>
  </si>
  <si>
    <r>
      <t xml:space="preserve">ตารางภาคผนวกที่ 5 </t>
    </r>
    <r>
      <rPr>
        <sz val="12"/>
        <rFont val="TH SarabunPSK"/>
        <family val="2"/>
      </rPr>
      <t>ภาวะการได้งานทำของบัณฑิต ประจำปีการศึกษา 2556 คณะศึกษาศาสตร์ มหาวิทยาลัยศิลปากร จำแนกตามความพอใจต่องานที่ทำ</t>
    </r>
  </si>
  <si>
    <t>พอใจ</t>
  </si>
  <si>
    <t>ไม่พอใจ</t>
  </si>
  <si>
    <t>ระบบงานไม่ดี</t>
  </si>
  <si>
    <t>ผู้ร่วมงานไม่ดี</t>
  </si>
  <si>
    <t>ไม่ได้ใช้ความรู้ที่เรียนมา</t>
  </si>
  <si>
    <t>ค่าตอบแทนต่ำ</t>
  </si>
  <si>
    <t>ขาดความมั่นคง / ขาดความก้าวหน้า / อื่น ๆ</t>
  </si>
  <si>
    <r>
      <t xml:space="preserve">ตารางภาคผนวกที่ 6 </t>
    </r>
    <r>
      <rPr>
        <sz val="12"/>
        <rFont val="TH SarabunPSK"/>
        <family val="2"/>
      </rPr>
      <t xml:space="preserve">ภาวะการได้งานทำของบัณฑิต ประจำปีการศึกษา 2556 คณะศึกษาศาสตร์ มหาวิทยาลัยศิลปากร </t>
    </r>
  </si>
  <si>
    <t xml:space="preserve">                          จำแนกตามความสามารถในการนำความรู้จากสาขาวิชาที่สำเร็จการศึกษาไปประยุกต์ใช้กับงาน</t>
  </si>
  <si>
    <t>มากที่สุด</t>
  </si>
  <si>
    <t>มาก</t>
  </si>
  <si>
    <t>ปานกลาง</t>
  </si>
  <si>
    <t>น้อย</t>
  </si>
  <si>
    <t>น้อยที่สุด</t>
  </si>
  <si>
    <r>
      <t xml:space="preserve">ตารางภาคผนวกที่ 7 </t>
    </r>
    <r>
      <rPr>
        <sz val="12"/>
        <rFont val="TH SarabunPSK"/>
        <family val="2"/>
      </rPr>
      <t>ภาวะการได้งานทำของบัณฑิต ประจำปีการศึกษา 2556 คณะศึกษาศาสตร์ มหาวิทยาลัยศิลปากร  จำแนกตามการมีปัญหาในการหางานทำ</t>
    </r>
  </si>
  <si>
    <t>ไม่มีปัญหา</t>
  </si>
  <si>
    <t>มีปัญหา</t>
  </si>
  <si>
    <t>ไม่ทราบแหล่งงาน</t>
  </si>
  <si>
    <t>หางานที่ถูกใจไม่ได้</t>
  </si>
  <si>
    <t>ต้องสอบจึงไม่อยากสมัคร</t>
  </si>
  <si>
    <t>ขาดคนสนับสนุน / ขาดเงินค้ำประกัน</t>
  </si>
  <si>
    <t>หน่วยงานไม่ต้องการ / สอบเข้าทำงานไม่ได้</t>
  </si>
  <si>
    <t>เงินเดือนน้อย</t>
  </si>
  <si>
    <t>อื่น ๆ</t>
  </si>
  <si>
    <r>
      <t xml:space="preserve">ตารางภาคผนวกที่ 8 </t>
    </r>
    <r>
      <rPr>
        <sz val="12"/>
        <rFont val="TH SarabunPSK"/>
        <family val="2"/>
      </rPr>
      <t>ภาวะการได้งานทำของบัณฑิต ประจำปีการศึกษา 2556 คณะศึกษาศาสตร์ มหาวิทยาลัยศิลปากร จำแนกตามปัญหาในการหางานทำ</t>
    </r>
  </si>
  <si>
    <t xml:space="preserve">                             (ตอบเฉพาะบัณฑิตที่ยังไม่มีงานทำ)</t>
  </si>
  <si>
    <t xml:space="preserve">                          (ตอบเฉพาะบัณฑิตที่ยังไม่มีงานทำ)</t>
  </si>
  <si>
    <r>
      <t xml:space="preserve">ตารางภาคผนวกที่ 1 </t>
    </r>
    <r>
      <rPr>
        <sz val="12"/>
        <rFont val="TH SarabunPSK"/>
        <family val="2"/>
      </rPr>
      <t>ภาวะการได้งานทำของบัณฑิต ประจำปีการศึกษา 2556 คณะศึกษาศาสตร์ มหาวิทยาลัยศิลปากร จำแนกตามสาขาวิชา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</si>
</sst>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  <font>
      <sz val="12"/>
      <name val="Browallia New"/>
      <family val="2"/>
    </font>
    <font>
      <b/>
      <vertAlign val="superscript"/>
      <sz val="12"/>
      <name val="TH SarabunPSK"/>
      <family val="2"/>
    </font>
    <font>
      <sz val="10"/>
      <name val="Arial"/>
      <family val="2"/>
    </font>
    <font>
      <sz val="12"/>
      <color indexed="10"/>
      <name val="Browallia New"/>
      <family val="2"/>
    </font>
    <font>
      <sz val="14"/>
      <name val="Browallia New"/>
      <family val="2"/>
    </font>
    <font>
      <vertAlign val="superscript"/>
      <sz val="14"/>
      <name val="Browallia New"/>
      <family val="2"/>
    </font>
    <font>
      <b/>
      <i/>
      <sz val="14"/>
      <name val="Browallia New"/>
      <family val="2"/>
    </font>
    <font>
      <b/>
      <sz val="12"/>
      <name val="Browallia New"/>
      <family val="2"/>
    </font>
    <font>
      <b/>
      <i/>
      <sz val="11"/>
      <name val="TH SarabunPSK"/>
      <family val="2"/>
    </font>
    <font>
      <sz val="13.5"/>
      <name val="Browallia New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1" fontId="2" fillId="3" borderId="1" xfId="0" quotePrefix="1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0" fillId="0" borderId="0" xfId="0" applyFont="1" applyAlignment="1"/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[1]ศึกษา!$A$49:$A$53</c:f>
            </c:multiLvlStrRef>
          </c:cat>
          <c:val>
            <c:numRef>
              <c:f>[1]ศึกษา!$B$49:$B$53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[1]ศึกษา!$F$49:$F$53</c:f>
            </c:multiLvlStrRef>
          </c:cat>
          <c:val>
            <c:numRef>
              <c:f>[1]ศึกษา!$K$49:$K$53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[1]ศึกษา!$A$49:$A$53</c:f>
            </c:multiLvlStrRef>
          </c:cat>
          <c:val>
            <c:numRef>
              <c:f>[1]ศึกษา!$B$49:$B$53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[1]ศึกษา!$F$49:$F$53</c:f>
            </c:multiLvlStrRef>
          </c:cat>
          <c:val>
            <c:numRef>
              <c:f>[1]ศึกษา!$K$49:$K$53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[1]ศึกษา!$A$49:$A$53</c:f>
            </c:multiLvlStrRef>
          </c:cat>
          <c:val>
            <c:numRef>
              <c:f>[1]ศึกษา!$B$49:$B$53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[1]ศึกษา!$F$49:$F$53</c:f>
            </c:multiLvlStrRef>
          </c:cat>
          <c:val>
            <c:numRef>
              <c:f>[1]ศึกษา!$K$49:$K$53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[1]ศึกษา!$A$49:$A$53</c:f>
            </c:multiLvlStrRef>
          </c:cat>
          <c:val>
            <c:numRef>
              <c:f>[1]ศึกษา!$B$49:$B$53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[1]ศึกษา!$F$49:$F$53</c:f>
            </c:multiLvlStrRef>
          </c:cat>
          <c:val>
            <c:numRef>
              <c:f>[1]ศึกษา!$K$49:$K$53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[1]ศึกษา!$A$49:$A$53</c:f>
            </c:multiLvlStrRef>
          </c:cat>
          <c:val>
            <c:numRef>
              <c:f>[1]ศึกษา!$B$49:$B$53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[1]ศึกษา!$F$49:$F$53</c:f>
            </c:multiLvlStrRef>
          </c:cat>
          <c:val>
            <c:numRef>
              <c:f>[1]ศึกษา!$K$49:$K$53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[1]ศึกษา!$A$49:$A$53</c:f>
            </c:multiLvlStrRef>
          </c:cat>
          <c:val>
            <c:numRef>
              <c:f>[1]ศึกษา!$B$49:$B$53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[1]ศึกษา!$F$49:$F$53</c:f>
            </c:multiLvlStrRef>
          </c:cat>
          <c:val>
            <c:numRef>
              <c:f>[1]ศึกษา!$K$49:$K$53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[1]ศึกษา!$A$49:$A$53</c:f>
            </c:multiLvlStrRef>
          </c:cat>
          <c:val>
            <c:numRef>
              <c:f>[1]ศึกษา!$B$49:$B$53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[1]ศึกษา!$F$49:$F$53</c:f>
            </c:multiLvlStrRef>
          </c:cat>
          <c:val>
            <c:numRef>
              <c:f>[1]ศึกษา!$K$49:$K$53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[1]ศึกษา!$A$49:$A$53</c:f>
            </c:multiLvlStrRef>
          </c:cat>
          <c:val>
            <c:numRef>
              <c:f>[1]ศึกษา!$B$49:$B$53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[1]ศึกษา!$F$49:$F$53</c:f>
            </c:multiLvlStrRef>
          </c:cat>
          <c:val>
            <c:numRef>
              <c:f>[1]ศึกษา!$K$49:$K$53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[1]ศึกษา!$A$49:$A$53</c:f>
            </c:multiLvlStrRef>
          </c:cat>
          <c:val>
            <c:numRef>
              <c:f>[1]ศึกษา!$B$49:$B$53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[1]ศึกษา!$F$49:$F$53</c:f>
            </c:multiLvlStrRef>
          </c:cat>
          <c:val>
            <c:numRef>
              <c:f>[1]ศึกษา!$K$49:$K$53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[1]ศึกษา!$A$49:$A$53</c:f>
            </c:multiLvlStrRef>
          </c:cat>
          <c:val>
            <c:numRef>
              <c:f>[1]ศึกษา!$B$49:$B$53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[1]ศึกษา!$F$49:$F$53</c:f>
            </c:multiLvlStrRef>
          </c:cat>
          <c:val>
            <c:numRef>
              <c:f>[1]ศึกษา!$K$49:$K$53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[1]ศึกษา!$A$49:$A$53</c:f>
            </c:multiLvlStrRef>
          </c:cat>
          <c:val>
            <c:numRef>
              <c:f>[1]ศึกษา!$B$49:$B$53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[1]ศึกษา!$F$49:$F$53</c:f>
            </c:multiLvlStrRef>
          </c:cat>
          <c:val>
            <c:numRef>
              <c:f>[1]ศึกษา!$K$49:$K$53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[1]ศึกษา!$A$49:$A$53</c:f>
            </c:multiLvlStrRef>
          </c:cat>
          <c:val>
            <c:numRef>
              <c:f>[1]ศึกษา!$B$49:$B$53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[1]ศึกษา!$F$49:$F$53</c:f>
            </c:multiLvlStrRef>
          </c:cat>
          <c:val>
            <c:numRef>
              <c:f>[1]ศึกษา!$K$49:$K$53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[1]ศึกษา!$A$49:$A$53</c:f>
            </c:multiLvlStrRef>
          </c:cat>
          <c:val>
            <c:numRef>
              <c:f>[1]ศึกษา!$B$49:$B$53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[1]ศึกษา!$F$49:$F$53</c:f>
            </c:multiLvlStrRef>
          </c:cat>
          <c:val>
            <c:numRef>
              <c:f>[1]ศึกษา!$K$49:$K$53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[1]ศึกษา!$A$49:$A$53</c:f>
            </c:multiLvlStrRef>
          </c:cat>
          <c:val>
            <c:numRef>
              <c:f>[1]ศึกษา!$B$49:$B$53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ofPieChart>
        <c:ofPieType val="pie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[1]ศึกษา!$F$49:$F$53</c:f>
            </c:multiLvlStrRef>
          </c:cat>
          <c:val>
            <c:numRef>
              <c:f>[1]ศึกษา!$K$49:$K$53</c:f>
            </c:numRef>
          </c:val>
        </c:ser>
        <c:gapWidth val="100"/>
        <c:secondPieSize val="75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32</xdr:row>
      <xdr:rowOff>19050</xdr:rowOff>
    </xdr:from>
    <xdr:to>
      <xdr:col>4</xdr:col>
      <xdr:colOff>257175</xdr:colOff>
      <xdr:row>42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17</xdr:col>
      <xdr:colOff>95250</xdr:colOff>
      <xdr:row>42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0.06345</cdr:x>
      <cdr:y>0.67805</cdr:y>
    </cdr:from>
    <cdr:to>
      <cdr:x>0.23927</cdr:x>
      <cdr:y>0.97992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1614169"/>
          <a:ext cx="509206" cy="71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0.06345</cdr:x>
      <cdr:y>0.18637</cdr:y>
    </cdr:from>
    <cdr:to>
      <cdr:x>0.2412</cdr:x>
      <cdr:y>0.37642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445199"/>
          <a:ext cx="513450" cy="45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0.4284</cdr:x>
      <cdr:y>0.38146</cdr:y>
    </cdr:from>
    <cdr:to>
      <cdr:x>0.59047</cdr:x>
      <cdr:y>0.48537</cdr:y>
    </cdr:to>
    <cdr:sp macro="" textlink="">
      <cdr:nvSpPr>
        <cdr:cNvPr id="54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2386" y="910738"/>
          <a:ext cx="483746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0.69857</cdr:x>
      <cdr:y>0.09663</cdr:y>
    </cdr:from>
    <cdr:to>
      <cdr:x>0.86184</cdr:x>
      <cdr:y>0.34883</cdr:y>
    </cdr:to>
    <cdr:sp macro="" textlink="">
      <cdr:nvSpPr>
        <cdr:cNvPr id="54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0143" y="232349"/>
          <a:ext cx="481624" cy="598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41.46 %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0.76702</cdr:x>
      <cdr:y>0.65333</cdr:y>
    </cdr:from>
    <cdr:to>
      <cdr:x>0.93705</cdr:x>
      <cdr:y>0.89953</cdr:y>
    </cdr:to>
    <cdr:sp macro="" textlink="">
      <cdr:nvSpPr>
        <cdr:cNvPr id="54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118" y="1552704"/>
          <a:ext cx="500720" cy="583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58.54 %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0.05499</cdr:x>
      <cdr:y>0.78224</cdr:y>
    </cdr:from>
    <cdr:to>
      <cdr:x>0.23466</cdr:x>
      <cdr:y>0.98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1865884"/>
          <a:ext cx="806232" cy="470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0.05499</cdr:x>
      <cdr:y>0.11912</cdr:y>
    </cdr:from>
    <cdr:to>
      <cdr:x>0.23564</cdr:x>
      <cdr:y>0.31472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286830"/>
          <a:ext cx="812904" cy="465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0.42731</cdr:x>
      <cdr:y>0.32432</cdr:y>
    </cdr:from>
    <cdr:to>
      <cdr:x>0.594</cdr:x>
      <cdr:y>0.48776</cdr:y>
    </cdr:to>
    <cdr:sp macro="" textlink="">
      <cdr:nvSpPr>
        <cdr:cNvPr id="952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0162" y="775462"/>
          <a:ext cx="748406" cy="389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0.70194</cdr:x>
      <cdr:y>0.0656</cdr:y>
    </cdr:from>
    <cdr:to>
      <cdr:x>0.98189</cdr:x>
      <cdr:y>0.2444</cdr:y>
    </cdr:to>
    <cdr:sp macro="" textlink="">
      <cdr:nvSpPr>
        <cdr:cNvPr id="952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4531" y="159385"/>
          <a:ext cx="1324444" cy="425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90.24 %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0.65666</cdr:x>
      <cdr:y>0.74408</cdr:y>
    </cdr:from>
    <cdr:to>
      <cdr:x>0.97823</cdr:x>
      <cdr:y>0.9344</cdr:y>
    </cdr:to>
    <cdr:sp macro="" textlink="">
      <cdr:nvSpPr>
        <cdr:cNvPr id="952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1027" y="1775016"/>
          <a:ext cx="1504595" cy="453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9.76 %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32</xdr:row>
      <xdr:rowOff>19050</xdr:rowOff>
    </xdr:from>
    <xdr:to>
      <xdr:col>4</xdr:col>
      <xdr:colOff>257175</xdr:colOff>
      <xdr:row>42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13</xdr:col>
      <xdr:colOff>0</xdr:colOff>
      <xdr:row>42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0.06345</cdr:x>
      <cdr:y>0.67805</cdr:y>
    </cdr:from>
    <cdr:to>
      <cdr:x>0.23927</cdr:x>
      <cdr:y>0.97992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1614169"/>
          <a:ext cx="509206" cy="71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0.06345</cdr:x>
      <cdr:y>0.18637</cdr:y>
    </cdr:from>
    <cdr:to>
      <cdr:x>0.2412</cdr:x>
      <cdr:y>0.37642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445199"/>
          <a:ext cx="513450" cy="45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0.4284</cdr:x>
      <cdr:y>0.38146</cdr:y>
    </cdr:from>
    <cdr:to>
      <cdr:x>0.59047</cdr:x>
      <cdr:y>0.48537</cdr:y>
    </cdr:to>
    <cdr:sp macro="" textlink="">
      <cdr:nvSpPr>
        <cdr:cNvPr id="54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2386" y="910738"/>
          <a:ext cx="483746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0.69857</cdr:x>
      <cdr:y>0.09663</cdr:y>
    </cdr:from>
    <cdr:to>
      <cdr:x>0.86184</cdr:x>
      <cdr:y>0.34883</cdr:y>
    </cdr:to>
    <cdr:sp macro="" textlink="">
      <cdr:nvSpPr>
        <cdr:cNvPr id="54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0143" y="232349"/>
          <a:ext cx="481624" cy="598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41.46 %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0.76702</cdr:x>
      <cdr:y>0.65333</cdr:y>
    </cdr:from>
    <cdr:to>
      <cdr:x>0.93705</cdr:x>
      <cdr:y>0.89953</cdr:y>
    </cdr:to>
    <cdr:sp macro="" textlink="">
      <cdr:nvSpPr>
        <cdr:cNvPr id="54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118" y="1552704"/>
          <a:ext cx="500720" cy="583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58.54 %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0.05499</cdr:x>
      <cdr:y>0.78224</cdr:y>
    </cdr:from>
    <cdr:to>
      <cdr:x>0.23466</cdr:x>
      <cdr:y>0.98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1865884"/>
          <a:ext cx="806232" cy="470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0.05499</cdr:x>
      <cdr:y>0.11912</cdr:y>
    </cdr:from>
    <cdr:to>
      <cdr:x>0.23564</cdr:x>
      <cdr:y>0.31472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286830"/>
          <a:ext cx="812904" cy="465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0.42731</cdr:x>
      <cdr:y>0.32432</cdr:y>
    </cdr:from>
    <cdr:to>
      <cdr:x>0.594</cdr:x>
      <cdr:y>0.48776</cdr:y>
    </cdr:to>
    <cdr:sp macro="" textlink="">
      <cdr:nvSpPr>
        <cdr:cNvPr id="952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0162" y="775462"/>
          <a:ext cx="748406" cy="389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0.70194</cdr:x>
      <cdr:y>0.0656</cdr:y>
    </cdr:from>
    <cdr:to>
      <cdr:x>0.98189</cdr:x>
      <cdr:y>0.2444</cdr:y>
    </cdr:to>
    <cdr:sp macro="" textlink="">
      <cdr:nvSpPr>
        <cdr:cNvPr id="952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4531" y="159385"/>
          <a:ext cx="1324444" cy="425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90.24 %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0.65666</cdr:x>
      <cdr:y>0.74408</cdr:y>
    </cdr:from>
    <cdr:to>
      <cdr:x>0.97823</cdr:x>
      <cdr:y>0.9344</cdr:y>
    </cdr:to>
    <cdr:sp macro="" textlink="">
      <cdr:nvSpPr>
        <cdr:cNvPr id="952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1027" y="1775016"/>
          <a:ext cx="1504595" cy="453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9.76 %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32</xdr:row>
      <xdr:rowOff>19050</xdr:rowOff>
    </xdr:from>
    <xdr:to>
      <xdr:col>4</xdr:col>
      <xdr:colOff>257175</xdr:colOff>
      <xdr:row>42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13</xdr:col>
      <xdr:colOff>0</xdr:colOff>
      <xdr:row>42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676275</xdr:colOff>
      <xdr:row>32</xdr:row>
      <xdr:rowOff>19050</xdr:rowOff>
    </xdr:from>
    <xdr:to>
      <xdr:col>4</xdr:col>
      <xdr:colOff>257175</xdr:colOff>
      <xdr:row>42</xdr:row>
      <xdr:rowOff>190500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13</xdr:col>
      <xdr:colOff>0</xdr:colOff>
      <xdr:row>42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0.06345</cdr:x>
      <cdr:y>0.67805</cdr:y>
    </cdr:from>
    <cdr:to>
      <cdr:x>0.23927</cdr:x>
      <cdr:y>0.97992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1614169"/>
          <a:ext cx="509206" cy="71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0.06345</cdr:x>
      <cdr:y>0.18637</cdr:y>
    </cdr:from>
    <cdr:to>
      <cdr:x>0.2412</cdr:x>
      <cdr:y>0.37642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445199"/>
          <a:ext cx="513450" cy="45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0.4284</cdr:x>
      <cdr:y>0.38146</cdr:y>
    </cdr:from>
    <cdr:to>
      <cdr:x>0.59047</cdr:x>
      <cdr:y>0.48537</cdr:y>
    </cdr:to>
    <cdr:sp macro="" textlink="">
      <cdr:nvSpPr>
        <cdr:cNvPr id="54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2386" y="910738"/>
          <a:ext cx="483746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0.69857</cdr:x>
      <cdr:y>0.09663</cdr:y>
    </cdr:from>
    <cdr:to>
      <cdr:x>0.86184</cdr:x>
      <cdr:y>0.34883</cdr:y>
    </cdr:to>
    <cdr:sp macro="" textlink="">
      <cdr:nvSpPr>
        <cdr:cNvPr id="54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0143" y="232349"/>
          <a:ext cx="481624" cy="598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41.46 %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0.76702</cdr:x>
      <cdr:y>0.65333</cdr:y>
    </cdr:from>
    <cdr:to>
      <cdr:x>0.93705</cdr:x>
      <cdr:y>0.89953</cdr:y>
    </cdr:to>
    <cdr:sp macro="" textlink="">
      <cdr:nvSpPr>
        <cdr:cNvPr id="54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118" y="1552704"/>
          <a:ext cx="500720" cy="583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58.54 %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0.05499</cdr:x>
      <cdr:y>0.78224</cdr:y>
    </cdr:from>
    <cdr:to>
      <cdr:x>0.23466</cdr:x>
      <cdr:y>0.98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1865884"/>
          <a:ext cx="806232" cy="470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0.05499</cdr:x>
      <cdr:y>0.11912</cdr:y>
    </cdr:from>
    <cdr:to>
      <cdr:x>0.23564</cdr:x>
      <cdr:y>0.31472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286830"/>
          <a:ext cx="812904" cy="465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0.42731</cdr:x>
      <cdr:y>0.32432</cdr:y>
    </cdr:from>
    <cdr:to>
      <cdr:x>0.594</cdr:x>
      <cdr:y>0.48776</cdr:y>
    </cdr:to>
    <cdr:sp macro="" textlink="">
      <cdr:nvSpPr>
        <cdr:cNvPr id="952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0162" y="775462"/>
          <a:ext cx="748406" cy="389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0.70194</cdr:x>
      <cdr:y>0.0656</cdr:y>
    </cdr:from>
    <cdr:to>
      <cdr:x>0.98189</cdr:x>
      <cdr:y>0.2444</cdr:y>
    </cdr:to>
    <cdr:sp macro="" textlink="">
      <cdr:nvSpPr>
        <cdr:cNvPr id="952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4531" y="159385"/>
          <a:ext cx="1324444" cy="425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90.24 %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0.65666</cdr:x>
      <cdr:y>0.74408</cdr:y>
    </cdr:from>
    <cdr:to>
      <cdr:x>0.97823</cdr:x>
      <cdr:y>0.9344</cdr:y>
    </cdr:to>
    <cdr:sp macro="" textlink="">
      <cdr:nvSpPr>
        <cdr:cNvPr id="952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1027" y="1775016"/>
          <a:ext cx="1504595" cy="453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9.76 %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0.06345</cdr:x>
      <cdr:y>0.67805</cdr:y>
    </cdr:from>
    <cdr:to>
      <cdr:x>0.23927</cdr:x>
      <cdr:y>0.97992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1614169"/>
          <a:ext cx="509206" cy="71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0.06345</cdr:x>
      <cdr:y>0.18637</cdr:y>
    </cdr:from>
    <cdr:to>
      <cdr:x>0.2412</cdr:x>
      <cdr:y>0.37642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445199"/>
          <a:ext cx="513450" cy="45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0.4284</cdr:x>
      <cdr:y>0.38146</cdr:y>
    </cdr:from>
    <cdr:to>
      <cdr:x>0.59047</cdr:x>
      <cdr:y>0.48537</cdr:y>
    </cdr:to>
    <cdr:sp macro="" textlink="">
      <cdr:nvSpPr>
        <cdr:cNvPr id="54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2386" y="910738"/>
          <a:ext cx="483746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0.69857</cdr:x>
      <cdr:y>0.09663</cdr:y>
    </cdr:from>
    <cdr:to>
      <cdr:x>0.86184</cdr:x>
      <cdr:y>0.34883</cdr:y>
    </cdr:to>
    <cdr:sp macro="" textlink="">
      <cdr:nvSpPr>
        <cdr:cNvPr id="54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0143" y="232349"/>
          <a:ext cx="481624" cy="598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41.46 %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0.76702</cdr:x>
      <cdr:y>0.65333</cdr:y>
    </cdr:from>
    <cdr:to>
      <cdr:x>0.93705</cdr:x>
      <cdr:y>0.89953</cdr:y>
    </cdr:to>
    <cdr:sp macro="" textlink="">
      <cdr:nvSpPr>
        <cdr:cNvPr id="54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118" y="1552704"/>
          <a:ext cx="500720" cy="583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58.54 %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0.05499</cdr:x>
      <cdr:y>0.78224</cdr:y>
    </cdr:from>
    <cdr:to>
      <cdr:x>0.23466</cdr:x>
      <cdr:y>0.98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1865884"/>
          <a:ext cx="806232" cy="470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0.05499</cdr:x>
      <cdr:y>0.11912</cdr:y>
    </cdr:from>
    <cdr:to>
      <cdr:x>0.23564</cdr:x>
      <cdr:y>0.31472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286830"/>
          <a:ext cx="812904" cy="465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0.42731</cdr:x>
      <cdr:y>0.32432</cdr:y>
    </cdr:from>
    <cdr:to>
      <cdr:x>0.594</cdr:x>
      <cdr:y>0.48776</cdr:y>
    </cdr:to>
    <cdr:sp macro="" textlink="">
      <cdr:nvSpPr>
        <cdr:cNvPr id="952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0162" y="775462"/>
          <a:ext cx="748406" cy="389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0.70194</cdr:x>
      <cdr:y>0.0656</cdr:y>
    </cdr:from>
    <cdr:to>
      <cdr:x>0.98189</cdr:x>
      <cdr:y>0.2444</cdr:y>
    </cdr:to>
    <cdr:sp macro="" textlink="">
      <cdr:nvSpPr>
        <cdr:cNvPr id="952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4531" y="159385"/>
          <a:ext cx="1324444" cy="425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90.24 %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0.65666</cdr:x>
      <cdr:y>0.74408</cdr:y>
    </cdr:from>
    <cdr:to>
      <cdr:x>0.97823</cdr:x>
      <cdr:y>0.9344</cdr:y>
    </cdr:to>
    <cdr:sp macro="" textlink="">
      <cdr:nvSpPr>
        <cdr:cNvPr id="952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1027" y="1775016"/>
          <a:ext cx="1504595" cy="453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9.76 %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32</xdr:row>
      <xdr:rowOff>19050</xdr:rowOff>
    </xdr:from>
    <xdr:to>
      <xdr:col>4</xdr:col>
      <xdr:colOff>257175</xdr:colOff>
      <xdr:row>42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17</xdr:col>
      <xdr:colOff>0</xdr:colOff>
      <xdr:row>42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676275</xdr:colOff>
      <xdr:row>32</xdr:row>
      <xdr:rowOff>19050</xdr:rowOff>
    </xdr:from>
    <xdr:to>
      <xdr:col>4</xdr:col>
      <xdr:colOff>257175</xdr:colOff>
      <xdr:row>42</xdr:row>
      <xdr:rowOff>190500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17</xdr:col>
      <xdr:colOff>0</xdr:colOff>
      <xdr:row>42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0.06345</cdr:x>
      <cdr:y>0.67805</cdr:y>
    </cdr:from>
    <cdr:to>
      <cdr:x>0.23927</cdr:x>
      <cdr:y>0.97992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1614169"/>
          <a:ext cx="509206" cy="71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0.06345</cdr:x>
      <cdr:y>0.18637</cdr:y>
    </cdr:from>
    <cdr:to>
      <cdr:x>0.2412</cdr:x>
      <cdr:y>0.37642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445199"/>
          <a:ext cx="513450" cy="45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0.4284</cdr:x>
      <cdr:y>0.38146</cdr:y>
    </cdr:from>
    <cdr:to>
      <cdr:x>0.59047</cdr:x>
      <cdr:y>0.48537</cdr:y>
    </cdr:to>
    <cdr:sp macro="" textlink="">
      <cdr:nvSpPr>
        <cdr:cNvPr id="54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2386" y="910738"/>
          <a:ext cx="483746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0.69857</cdr:x>
      <cdr:y>0.09663</cdr:y>
    </cdr:from>
    <cdr:to>
      <cdr:x>0.86184</cdr:x>
      <cdr:y>0.34883</cdr:y>
    </cdr:to>
    <cdr:sp macro="" textlink="">
      <cdr:nvSpPr>
        <cdr:cNvPr id="54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0143" y="232349"/>
          <a:ext cx="481624" cy="598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41.46 %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0.76702</cdr:x>
      <cdr:y>0.65333</cdr:y>
    </cdr:from>
    <cdr:to>
      <cdr:x>0.93705</cdr:x>
      <cdr:y>0.89953</cdr:y>
    </cdr:to>
    <cdr:sp macro="" textlink="">
      <cdr:nvSpPr>
        <cdr:cNvPr id="54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118" y="1552704"/>
          <a:ext cx="500720" cy="583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58.54 %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0.05499</cdr:x>
      <cdr:y>0.78224</cdr:y>
    </cdr:from>
    <cdr:to>
      <cdr:x>0.23466</cdr:x>
      <cdr:y>0.98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1865884"/>
          <a:ext cx="806232" cy="470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0.05499</cdr:x>
      <cdr:y>0.11912</cdr:y>
    </cdr:from>
    <cdr:to>
      <cdr:x>0.23564</cdr:x>
      <cdr:y>0.31472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286830"/>
          <a:ext cx="812904" cy="465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0.42731</cdr:x>
      <cdr:y>0.32432</cdr:y>
    </cdr:from>
    <cdr:to>
      <cdr:x>0.594</cdr:x>
      <cdr:y>0.48776</cdr:y>
    </cdr:to>
    <cdr:sp macro="" textlink="">
      <cdr:nvSpPr>
        <cdr:cNvPr id="952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0162" y="775462"/>
          <a:ext cx="748406" cy="389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0.70194</cdr:x>
      <cdr:y>0.0656</cdr:y>
    </cdr:from>
    <cdr:to>
      <cdr:x>0.98189</cdr:x>
      <cdr:y>0.2444</cdr:y>
    </cdr:to>
    <cdr:sp macro="" textlink="">
      <cdr:nvSpPr>
        <cdr:cNvPr id="952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4531" y="159385"/>
          <a:ext cx="1324444" cy="425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90.24 %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0.65666</cdr:x>
      <cdr:y>0.74408</cdr:y>
    </cdr:from>
    <cdr:to>
      <cdr:x>0.97823</cdr:x>
      <cdr:y>0.9344</cdr:y>
    </cdr:to>
    <cdr:sp macro="" textlink="">
      <cdr:nvSpPr>
        <cdr:cNvPr id="952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1027" y="1775016"/>
          <a:ext cx="1504595" cy="453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9.76 %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0.06345</cdr:x>
      <cdr:y>0.67805</cdr:y>
    </cdr:from>
    <cdr:to>
      <cdr:x>0.23927</cdr:x>
      <cdr:y>0.97992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1614169"/>
          <a:ext cx="509206" cy="71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0.06345</cdr:x>
      <cdr:y>0.18637</cdr:y>
    </cdr:from>
    <cdr:to>
      <cdr:x>0.2412</cdr:x>
      <cdr:y>0.37642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445199"/>
          <a:ext cx="513450" cy="45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0.4284</cdr:x>
      <cdr:y>0.38146</cdr:y>
    </cdr:from>
    <cdr:to>
      <cdr:x>0.59047</cdr:x>
      <cdr:y>0.48537</cdr:y>
    </cdr:to>
    <cdr:sp macro="" textlink="">
      <cdr:nvSpPr>
        <cdr:cNvPr id="54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2386" y="910738"/>
          <a:ext cx="483746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0.69857</cdr:x>
      <cdr:y>0.09663</cdr:y>
    </cdr:from>
    <cdr:to>
      <cdr:x>0.86184</cdr:x>
      <cdr:y>0.34883</cdr:y>
    </cdr:to>
    <cdr:sp macro="" textlink="">
      <cdr:nvSpPr>
        <cdr:cNvPr id="54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0143" y="232349"/>
          <a:ext cx="481624" cy="598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41.46 %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0.76702</cdr:x>
      <cdr:y>0.65333</cdr:y>
    </cdr:from>
    <cdr:to>
      <cdr:x>0.93705</cdr:x>
      <cdr:y>0.89953</cdr:y>
    </cdr:to>
    <cdr:sp macro="" textlink="">
      <cdr:nvSpPr>
        <cdr:cNvPr id="54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118" y="1552704"/>
          <a:ext cx="500720" cy="583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58.54 %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0.05499</cdr:x>
      <cdr:y>0.78224</cdr:y>
    </cdr:from>
    <cdr:to>
      <cdr:x>0.23466</cdr:x>
      <cdr:y>0.98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1865884"/>
          <a:ext cx="806232" cy="470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0.05499</cdr:x>
      <cdr:y>0.11912</cdr:y>
    </cdr:from>
    <cdr:to>
      <cdr:x>0.23564</cdr:x>
      <cdr:y>0.31472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286830"/>
          <a:ext cx="812904" cy="465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0.42731</cdr:x>
      <cdr:y>0.32432</cdr:y>
    </cdr:from>
    <cdr:to>
      <cdr:x>0.594</cdr:x>
      <cdr:y>0.48776</cdr:y>
    </cdr:to>
    <cdr:sp macro="" textlink="">
      <cdr:nvSpPr>
        <cdr:cNvPr id="952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0162" y="775462"/>
          <a:ext cx="748406" cy="389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0.70194</cdr:x>
      <cdr:y>0.0656</cdr:y>
    </cdr:from>
    <cdr:to>
      <cdr:x>0.98189</cdr:x>
      <cdr:y>0.2444</cdr:y>
    </cdr:to>
    <cdr:sp macro="" textlink="">
      <cdr:nvSpPr>
        <cdr:cNvPr id="952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4531" y="159385"/>
          <a:ext cx="1324444" cy="425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90.24 %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0.65666</cdr:x>
      <cdr:y>0.74408</cdr:y>
    </cdr:from>
    <cdr:to>
      <cdr:x>0.97823</cdr:x>
      <cdr:y>0.9344</cdr:y>
    </cdr:to>
    <cdr:sp macro="" textlink="">
      <cdr:nvSpPr>
        <cdr:cNvPr id="952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1027" y="1775016"/>
          <a:ext cx="1504595" cy="453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9.76 %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32</xdr:row>
      <xdr:rowOff>19050</xdr:rowOff>
    </xdr:from>
    <xdr:to>
      <xdr:col>4</xdr:col>
      <xdr:colOff>257175</xdr:colOff>
      <xdr:row>42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17</xdr:col>
      <xdr:colOff>0</xdr:colOff>
      <xdr:row>42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676275</xdr:colOff>
      <xdr:row>32</xdr:row>
      <xdr:rowOff>19050</xdr:rowOff>
    </xdr:from>
    <xdr:to>
      <xdr:col>4</xdr:col>
      <xdr:colOff>257175</xdr:colOff>
      <xdr:row>42</xdr:row>
      <xdr:rowOff>190500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17</xdr:col>
      <xdr:colOff>0</xdr:colOff>
      <xdr:row>42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0.06345</cdr:x>
      <cdr:y>0.67805</cdr:y>
    </cdr:from>
    <cdr:to>
      <cdr:x>0.23927</cdr:x>
      <cdr:y>0.97992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1614169"/>
          <a:ext cx="509206" cy="71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0.06345</cdr:x>
      <cdr:y>0.18637</cdr:y>
    </cdr:from>
    <cdr:to>
      <cdr:x>0.2412</cdr:x>
      <cdr:y>0.37642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445199"/>
          <a:ext cx="513450" cy="45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0.4284</cdr:x>
      <cdr:y>0.38146</cdr:y>
    </cdr:from>
    <cdr:to>
      <cdr:x>0.59047</cdr:x>
      <cdr:y>0.48537</cdr:y>
    </cdr:to>
    <cdr:sp macro="" textlink="">
      <cdr:nvSpPr>
        <cdr:cNvPr id="54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2386" y="910738"/>
          <a:ext cx="483746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0.69857</cdr:x>
      <cdr:y>0.09663</cdr:y>
    </cdr:from>
    <cdr:to>
      <cdr:x>0.86184</cdr:x>
      <cdr:y>0.34883</cdr:y>
    </cdr:to>
    <cdr:sp macro="" textlink="">
      <cdr:nvSpPr>
        <cdr:cNvPr id="54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0143" y="232349"/>
          <a:ext cx="481624" cy="598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41.46 %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0.76702</cdr:x>
      <cdr:y>0.65333</cdr:y>
    </cdr:from>
    <cdr:to>
      <cdr:x>0.93705</cdr:x>
      <cdr:y>0.89953</cdr:y>
    </cdr:to>
    <cdr:sp macro="" textlink="">
      <cdr:nvSpPr>
        <cdr:cNvPr id="54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118" y="1552704"/>
          <a:ext cx="500720" cy="583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58.54 %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0.05499</cdr:x>
      <cdr:y>0.78224</cdr:y>
    </cdr:from>
    <cdr:to>
      <cdr:x>0.23466</cdr:x>
      <cdr:y>0.98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1865884"/>
          <a:ext cx="806232" cy="470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0.05499</cdr:x>
      <cdr:y>0.11912</cdr:y>
    </cdr:from>
    <cdr:to>
      <cdr:x>0.23564</cdr:x>
      <cdr:y>0.31472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286830"/>
          <a:ext cx="812904" cy="465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0.42731</cdr:x>
      <cdr:y>0.32432</cdr:y>
    </cdr:from>
    <cdr:to>
      <cdr:x>0.594</cdr:x>
      <cdr:y>0.48776</cdr:y>
    </cdr:to>
    <cdr:sp macro="" textlink="">
      <cdr:nvSpPr>
        <cdr:cNvPr id="952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0162" y="775462"/>
          <a:ext cx="748406" cy="389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0.70194</cdr:x>
      <cdr:y>0.0656</cdr:y>
    </cdr:from>
    <cdr:to>
      <cdr:x>0.98189</cdr:x>
      <cdr:y>0.2444</cdr:y>
    </cdr:to>
    <cdr:sp macro="" textlink="">
      <cdr:nvSpPr>
        <cdr:cNvPr id="952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4531" y="159385"/>
          <a:ext cx="1324444" cy="425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90.24 %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0.65666</cdr:x>
      <cdr:y>0.74408</cdr:y>
    </cdr:from>
    <cdr:to>
      <cdr:x>0.97823</cdr:x>
      <cdr:y>0.9344</cdr:y>
    </cdr:to>
    <cdr:sp macro="" textlink="">
      <cdr:nvSpPr>
        <cdr:cNvPr id="952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1027" y="1775016"/>
          <a:ext cx="1504595" cy="453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9.76 %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0.06345</cdr:x>
      <cdr:y>0.67805</cdr:y>
    </cdr:from>
    <cdr:to>
      <cdr:x>0.23927</cdr:x>
      <cdr:y>0.97992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1614169"/>
          <a:ext cx="509206" cy="71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0.06345</cdr:x>
      <cdr:y>0.18637</cdr:y>
    </cdr:from>
    <cdr:to>
      <cdr:x>0.2412</cdr:x>
      <cdr:y>0.37642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445199"/>
          <a:ext cx="513450" cy="45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0.4284</cdr:x>
      <cdr:y>0.38146</cdr:y>
    </cdr:from>
    <cdr:to>
      <cdr:x>0.59047</cdr:x>
      <cdr:y>0.48537</cdr:y>
    </cdr:to>
    <cdr:sp macro="" textlink="">
      <cdr:nvSpPr>
        <cdr:cNvPr id="54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2386" y="910738"/>
          <a:ext cx="483746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0.69857</cdr:x>
      <cdr:y>0.09663</cdr:y>
    </cdr:from>
    <cdr:to>
      <cdr:x>0.86184</cdr:x>
      <cdr:y>0.34883</cdr:y>
    </cdr:to>
    <cdr:sp macro="" textlink="">
      <cdr:nvSpPr>
        <cdr:cNvPr id="54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0143" y="232349"/>
          <a:ext cx="481624" cy="598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41.46 %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0.76702</cdr:x>
      <cdr:y>0.65333</cdr:y>
    </cdr:from>
    <cdr:to>
      <cdr:x>0.93705</cdr:x>
      <cdr:y>0.89953</cdr:y>
    </cdr:to>
    <cdr:sp macro="" textlink="">
      <cdr:nvSpPr>
        <cdr:cNvPr id="54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118" y="1552704"/>
          <a:ext cx="500720" cy="583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58.54 %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0.05499</cdr:x>
      <cdr:y>0.78224</cdr:y>
    </cdr:from>
    <cdr:to>
      <cdr:x>0.23466</cdr:x>
      <cdr:y>0.98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1865884"/>
          <a:ext cx="806232" cy="470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0.05499</cdr:x>
      <cdr:y>0.11912</cdr:y>
    </cdr:from>
    <cdr:to>
      <cdr:x>0.23564</cdr:x>
      <cdr:y>0.31472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286830"/>
          <a:ext cx="812904" cy="465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0.42731</cdr:x>
      <cdr:y>0.32432</cdr:y>
    </cdr:from>
    <cdr:to>
      <cdr:x>0.594</cdr:x>
      <cdr:y>0.48776</cdr:y>
    </cdr:to>
    <cdr:sp macro="" textlink="">
      <cdr:nvSpPr>
        <cdr:cNvPr id="952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0162" y="775462"/>
          <a:ext cx="748406" cy="389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0.70194</cdr:x>
      <cdr:y>0.0656</cdr:y>
    </cdr:from>
    <cdr:to>
      <cdr:x>0.98189</cdr:x>
      <cdr:y>0.2444</cdr:y>
    </cdr:to>
    <cdr:sp macro="" textlink="">
      <cdr:nvSpPr>
        <cdr:cNvPr id="952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4531" y="159385"/>
          <a:ext cx="1324444" cy="425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90.24 %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0.65666</cdr:x>
      <cdr:y>0.74408</cdr:y>
    </cdr:from>
    <cdr:to>
      <cdr:x>0.97823</cdr:x>
      <cdr:y>0.9344</cdr:y>
    </cdr:to>
    <cdr:sp macro="" textlink="">
      <cdr:nvSpPr>
        <cdr:cNvPr id="952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1027" y="1775016"/>
          <a:ext cx="1504595" cy="453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9.76 %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32</xdr:row>
      <xdr:rowOff>19050</xdr:rowOff>
    </xdr:from>
    <xdr:to>
      <xdr:col>4</xdr:col>
      <xdr:colOff>257175</xdr:colOff>
      <xdr:row>42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13</xdr:col>
      <xdr:colOff>0</xdr:colOff>
      <xdr:row>42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676275</xdr:colOff>
      <xdr:row>32</xdr:row>
      <xdr:rowOff>19050</xdr:rowOff>
    </xdr:from>
    <xdr:to>
      <xdr:col>4</xdr:col>
      <xdr:colOff>257175</xdr:colOff>
      <xdr:row>42</xdr:row>
      <xdr:rowOff>190500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13</xdr:col>
      <xdr:colOff>0</xdr:colOff>
      <xdr:row>42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0.06345</cdr:x>
      <cdr:y>0.67805</cdr:y>
    </cdr:from>
    <cdr:to>
      <cdr:x>0.23927</cdr:x>
      <cdr:y>0.97992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1614169"/>
          <a:ext cx="509206" cy="71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0.06345</cdr:x>
      <cdr:y>0.18637</cdr:y>
    </cdr:from>
    <cdr:to>
      <cdr:x>0.2412</cdr:x>
      <cdr:y>0.37642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445199"/>
          <a:ext cx="513450" cy="45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0.4284</cdr:x>
      <cdr:y>0.38146</cdr:y>
    </cdr:from>
    <cdr:to>
      <cdr:x>0.59047</cdr:x>
      <cdr:y>0.48537</cdr:y>
    </cdr:to>
    <cdr:sp macro="" textlink="">
      <cdr:nvSpPr>
        <cdr:cNvPr id="54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2386" y="910738"/>
          <a:ext cx="483746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0.69857</cdr:x>
      <cdr:y>0.09663</cdr:y>
    </cdr:from>
    <cdr:to>
      <cdr:x>0.86184</cdr:x>
      <cdr:y>0.34883</cdr:y>
    </cdr:to>
    <cdr:sp macro="" textlink="">
      <cdr:nvSpPr>
        <cdr:cNvPr id="54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0143" y="232349"/>
          <a:ext cx="481624" cy="598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41.46 %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0.76702</cdr:x>
      <cdr:y>0.65333</cdr:y>
    </cdr:from>
    <cdr:to>
      <cdr:x>0.93705</cdr:x>
      <cdr:y>0.89953</cdr:y>
    </cdr:to>
    <cdr:sp macro="" textlink="">
      <cdr:nvSpPr>
        <cdr:cNvPr id="54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118" y="1552704"/>
          <a:ext cx="500720" cy="583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58.54 %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0.05499</cdr:x>
      <cdr:y>0.78224</cdr:y>
    </cdr:from>
    <cdr:to>
      <cdr:x>0.23466</cdr:x>
      <cdr:y>0.98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1865884"/>
          <a:ext cx="806232" cy="470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0.05499</cdr:x>
      <cdr:y>0.11912</cdr:y>
    </cdr:from>
    <cdr:to>
      <cdr:x>0.23564</cdr:x>
      <cdr:y>0.31472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286830"/>
          <a:ext cx="812904" cy="465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0.42731</cdr:x>
      <cdr:y>0.32432</cdr:y>
    </cdr:from>
    <cdr:to>
      <cdr:x>0.594</cdr:x>
      <cdr:y>0.48776</cdr:y>
    </cdr:to>
    <cdr:sp macro="" textlink="">
      <cdr:nvSpPr>
        <cdr:cNvPr id="952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0162" y="775462"/>
          <a:ext cx="748406" cy="389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0.70194</cdr:x>
      <cdr:y>0.0656</cdr:y>
    </cdr:from>
    <cdr:to>
      <cdr:x>0.98189</cdr:x>
      <cdr:y>0.2444</cdr:y>
    </cdr:to>
    <cdr:sp macro="" textlink="">
      <cdr:nvSpPr>
        <cdr:cNvPr id="952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4531" y="159385"/>
          <a:ext cx="1324444" cy="425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90.24 %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0.65666</cdr:x>
      <cdr:y>0.74408</cdr:y>
    </cdr:from>
    <cdr:to>
      <cdr:x>0.97823</cdr:x>
      <cdr:y>0.9344</cdr:y>
    </cdr:to>
    <cdr:sp macro="" textlink="">
      <cdr:nvSpPr>
        <cdr:cNvPr id="952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1027" y="1775016"/>
          <a:ext cx="1504595" cy="453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9.76 %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0.06345</cdr:x>
      <cdr:y>0.67805</cdr:y>
    </cdr:from>
    <cdr:to>
      <cdr:x>0.23927</cdr:x>
      <cdr:y>0.97992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1614169"/>
          <a:ext cx="509206" cy="71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0.06345</cdr:x>
      <cdr:y>0.18637</cdr:y>
    </cdr:from>
    <cdr:to>
      <cdr:x>0.2412</cdr:x>
      <cdr:y>0.37642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445199"/>
          <a:ext cx="513450" cy="45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0.4284</cdr:x>
      <cdr:y>0.38146</cdr:y>
    </cdr:from>
    <cdr:to>
      <cdr:x>0.59047</cdr:x>
      <cdr:y>0.48537</cdr:y>
    </cdr:to>
    <cdr:sp macro="" textlink="">
      <cdr:nvSpPr>
        <cdr:cNvPr id="54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2386" y="910738"/>
          <a:ext cx="483746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0.69857</cdr:x>
      <cdr:y>0.09663</cdr:y>
    </cdr:from>
    <cdr:to>
      <cdr:x>0.86184</cdr:x>
      <cdr:y>0.34883</cdr:y>
    </cdr:to>
    <cdr:sp macro="" textlink="">
      <cdr:nvSpPr>
        <cdr:cNvPr id="54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0143" y="232349"/>
          <a:ext cx="481624" cy="598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41.46 %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0.76702</cdr:x>
      <cdr:y>0.65333</cdr:y>
    </cdr:from>
    <cdr:to>
      <cdr:x>0.93705</cdr:x>
      <cdr:y>0.89953</cdr:y>
    </cdr:to>
    <cdr:sp macro="" textlink="">
      <cdr:nvSpPr>
        <cdr:cNvPr id="54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118" y="1552704"/>
          <a:ext cx="500720" cy="583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58.54 %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0.05499</cdr:x>
      <cdr:y>0.78224</cdr:y>
    </cdr:from>
    <cdr:to>
      <cdr:x>0.23466</cdr:x>
      <cdr:y>0.98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1865884"/>
          <a:ext cx="806232" cy="470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0.05499</cdr:x>
      <cdr:y>0.11912</cdr:y>
    </cdr:from>
    <cdr:to>
      <cdr:x>0.23564</cdr:x>
      <cdr:y>0.31472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286830"/>
          <a:ext cx="812904" cy="465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0.42731</cdr:x>
      <cdr:y>0.32432</cdr:y>
    </cdr:from>
    <cdr:to>
      <cdr:x>0.594</cdr:x>
      <cdr:y>0.48776</cdr:y>
    </cdr:to>
    <cdr:sp macro="" textlink="">
      <cdr:nvSpPr>
        <cdr:cNvPr id="952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0162" y="775462"/>
          <a:ext cx="748406" cy="389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0.70194</cdr:x>
      <cdr:y>0.0656</cdr:y>
    </cdr:from>
    <cdr:to>
      <cdr:x>0.98189</cdr:x>
      <cdr:y>0.2444</cdr:y>
    </cdr:to>
    <cdr:sp macro="" textlink="">
      <cdr:nvSpPr>
        <cdr:cNvPr id="952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4531" y="159385"/>
          <a:ext cx="1324444" cy="425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90.24 %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0.65666</cdr:x>
      <cdr:y>0.74408</cdr:y>
    </cdr:from>
    <cdr:to>
      <cdr:x>0.97823</cdr:x>
      <cdr:y>0.9344</cdr:y>
    </cdr:to>
    <cdr:sp macro="" textlink="">
      <cdr:nvSpPr>
        <cdr:cNvPr id="952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1027" y="1775016"/>
          <a:ext cx="1504595" cy="453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9.76 %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32</xdr:row>
      <xdr:rowOff>19050</xdr:rowOff>
    </xdr:from>
    <xdr:to>
      <xdr:col>4</xdr:col>
      <xdr:colOff>257175</xdr:colOff>
      <xdr:row>42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7</xdr:col>
      <xdr:colOff>0</xdr:colOff>
      <xdr:row>42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676275</xdr:colOff>
      <xdr:row>32</xdr:row>
      <xdr:rowOff>19050</xdr:rowOff>
    </xdr:from>
    <xdr:to>
      <xdr:col>4</xdr:col>
      <xdr:colOff>257175</xdr:colOff>
      <xdr:row>42</xdr:row>
      <xdr:rowOff>190500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7</xdr:col>
      <xdr:colOff>0</xdr:colOff>
      <xdr:row>42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0.06345</cdr:x>
      <cdr:y>0.67805</cdr:y>
    </cdr:from>
    <cdr:to>
      <cdr:x>0.23927</cdr:x>
      <cdr:y>0.97992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1614169"/>
          <a:ext cx="509206" cy="71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0.06345</cdr:x>
      <cdr:y>0.18637</cdr:y>
    </cdr:from>
    <cdr:to>
      <cdr:x>0.2412</cdr:x>
      <cdr:y>0.37642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445199"/>
          <a:ext cx="513450" cy="45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0.4284</cdr:x>
      <cdr:y>0.38146</cdr:y>
    </cdr:from>
    <cdr:to>
      <cdr:x>0.59047</cdr:x>
      <cdr:y>0.48537</cdr:y>
    </cdr:to>
    <cdr:sp macro="" textlink="">
      <cdr:nvSpPr>
        <cdr:cNvPr id="54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2386" y="910738"/>
          <a:ext cx="483746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0.69857</cdr:x>
      <cdr:y>0.09663</cdr:y>
    </cdr:from>
    <cdr:to>
      <cdr:x>0.86184</cdr:x>
      <cdr:y>0.34883</cdr:y>
    </cdr:to>
    <cdr:sp macro="" textlink="">
      <cdr:nvSpPr>
        <cdr:cNvPr id="54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0143" y="232349"/>
          <a:ext cx="481624" cy="598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41.46 %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0.76702</cdr:x>
      <cdr:y>0.65333</cdr:y>
    </cdr:from>
    <cdr:to>
      <cdr:x>0.93705</cdr:x>
      <cdr:y>0.89953</cdr:y>
    </cdr:to>
    <cdr:sp macro="" textlink="">
      <cdr:nvSpPr>
        <cdr:cNvPr id="54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118" y="1552704"/>
          <a:ext cx="500720" cy="583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58.54 %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0.05499</cdr:x>
      <cdr:y>0.78224</cdr:y>
    </cdr:from>
    <cdr:to>
      <cdr:x>0.23466</cdr:x>
      <cdr:y>0.98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1865884"/>
          <a:ext cx="806232" cy="470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0.05499</cdr:x>
      <cdr:y>0.11912</cdr:y>
    </cdr:from>
    <cdr:to>
      <cdr:x>0.23564</cdr:x>
      <cdr:y>0.31472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286830"/>
          <a:ext cx="812904" cy="465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0.42731</cdr:x>
      <cdr:y>0.32432</cdr:y>
    </cdr:from>
    <cdr:to>
      <cdr:x>0.594</cdr:x>
      <cdr:y>0.48776</cdr:y>
    </cdr:to>
    <cdr:sp macro="" textlink="">
      <cdr:nvSpPr>
        <cdr:cNvPr id="952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0162" y="775462"/>
          <a:ext cx="748406" cy="389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0.70194</cdr:x>
      <cdr:y>0.0656</cdr:y>
    </cdr:from>
    <cdr:to>
      <cdr:x>0.98189</cdr:x>
      <cdr:y>0.2444</cdr:y>
    </cdr:to>
    <cdr:sp macro="" textlink="">
      <cdr:nvSpPr>
        <cdr:cNvPr id="952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4531" y="159385"/>
          <a:ext cx="1324444" cy="425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90.24 %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0.65666</cdr:x>
      <cdr:y>0.74408</cdr:y>
    </cdr:from>
    <cdr:to>
      <cdr:x>0.97823</cdr:x>
      <cdr:y>0.9344</cdr:y>
    </cdr:to>
    <cdr:sp macro="" textlink="">
      <cdr:nvSpPr>
        <cdr:cNvPr id="952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1027" y="1775016"/>
          <a:ext cx="1504595" cy="453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9.76 %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0.06345</cdr:x>
      <cdr:y>0.67805</cdr:y>
    </cdr:from>
    <cdr:to>
      <cdr:x>0.23927</cdr:x>
      <cdr:y>0.97992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1614169"/>
          <a:ext cx="509206" cy="71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0.06345</cdr:x>
      <cdr:y>0.18637</cdr:y>
    </cdr:from>
    <cdr:to>
      <cdr:x>0.2412</cdr:x>
      <cdr:y>0.37642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445199"/>
          <a:ext cx="513450" cy="45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0.4284</cdr:x>
      <cdr:y>0.38146</cdr:y>
    </cdr:from>
    <cdr:to>
      <cdr:x>0.59047</cdr:x>
      <cdr:y>0.48537</cdr:y>
    </cdr:to>
    <cdr:sp macro="" textlink="">
      <cdr:nvSpPr>
        <cdr:cNvPr id="54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2386" y="910738"/>
          <a:ext cx="483746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0.69857</cdr:x>
      <cdr:y>0.09663</cdr:y>
    </cdr:from>
    <cdr:to>
      <cdr:x>0.86184</cdr:x>
      <cdr:y>0.34883</cdr:y>
    </cdr:to>
    <cdr:sp macro="" textlink="">
      <cdr:nvSpPr>
        <cdr:cNvPr id="54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0143" y="232349"/>
          <a:ext cx="481624" cy="598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41.46 %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0.76702</cdr:x>
      <cdr:y>0.65333</cdr:y>
    </cdr:from>
    <cdr:to>
      <cdr:x>0.93705</cdr:x>
      <cdr:y>0.89953</cdr:y>
    </cdr:to>
    <cdr:sp macro="" textlink="">
      <cdr:nvSpPr>
        <cdr:cNvPr id="54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118" y="1552704"/>
          <a:ext cx="500720" cy="583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58.54 %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0.05499</cdr:x>
      <cdr:y>0.78224</cdr:y>
    </cdr:from>
    <cdr:to>
      <cdr:x>0.23466</cdr:x>
      <cdr:y>0.98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1865884"/>
          <a:ext cx="806232" cy="470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0.05499</cdr:x>
      <cdr:y>0.11912</cdr:y>
    </cdr:from>
    <cdr:to>
      <cdr:x>0.23564</cdr:x>
      <cdr:y>0.31472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286830"/>
          <a:ext cx="812904" cy="465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0.42731</cdr:x>
      <cdr:y>0.32432</cdr:y>
    </cdr:from>
    <cdr:to>
      <cdr:x>0.594</cdr:x>
      <cdr:y>0.48776</cdr:y>
    </cdr:to>
    <cdr:sp macro="" textlink="">
      <cdr:nvSpPr>
        <cdr:cNvPr id="952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0162" y="775462"/>
          <a:ext cx="748406" cy="389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0.70194</cdr:x>
      <cdr:y>0.0656</cdr:y>
    </cdr:from>
    <cdr:to>
      <cdr:x>0.98189</cdr:x>
      <cdr:y>0.2444</cdr:y>
    </cdr:to>
    <cdr:sp macro="" textlink="">
      <cdr:nvSpPr>
        <cdr:cNvPr id="952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4531" y="159385"/>
          <a:ext cx="1324444" cy="425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90.24 %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0.65666</cdr:x>
      <cdr:y>0.74408</cdr:y>
    </cdr:from>
    <cdr:to>
      <cdr:x>0.97823</cdr:x>
      <cdr:y>0.9344</cdr:y>
    </cdr:to>
    <cdr:sp macro="" textlink="">
      <cdr:nvSpPr>
        <cdr:cNvPr id="952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1027" y="1775016"/>
          <a:ext cx="1504595" cy="453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9.76 %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32</xdr:row>
      <xdr:rowOff>19050</xdr:rowOff>
    </xdr:from>
    <xdr:to>
      <xdr:col>4</xdr:col>
      <xdr:colOff>257175</xdr:colOff>
      <xdr:row>42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17</xdr:col>
      <xdr:colOff>0</xdr:colOff>
      <xdr:row>42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676275</xdr:colOff>
      <xdr:row>32</xdr:row>
      <xdr:rowOff>19050</xdr:rowOff>
    </xdr:from>
    <xdr:to>
      <xdr:col>4</xdr:col>
      <xdr:colOff>257175</xdr:colOff>
      <xdr:row>42</xdr:row>
      <xdr:rowOff>190500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17</xdr:col>
      <xdr:colOff>0</xdr:colOff>
      <xdr:row>42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0.06345</cdr:x>
      <cdr:y>0.67805</cdr:y>
    </cdr:from>
    <cdr:to>
      <cdr:x>0.23927</cdr:x>
      <cdr:y>0.97992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1614169"/>
          <a:ext cx="509206" cy="71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0.06345</cdr:x>
      <cdr:y>0.18637</cdr:y>
    </cdr:from>
    <cdr:to>
      <cdr:x>0.2412</cdr:x>
      <cdr:y>0.37642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445199"/>
          <a:ext cx="513450" cy="45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0.4284</cdr:x>
      <cdr:y>0.38146</cdr:y>
    </cdr:from>
    <cdr:to>
      <cdr:x>0.59047</cdr:x>
      <cdr:y>0.48537</cdr:y>
    </cdr:to>
    <cdr:sp macro="" textlink="">
      <cdr:nvSpPr>
        <cdr:cNvPr id="54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2386" y="910738"/>
          <a:ext cx="483746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0.69857</cdr:x>
      <cdr:y>0.09663</cdr:y>
    </cdr:from>
    <cdr:to>
      <cdr:x>0.86184</cdr:x>
      <cdr:y>0.34883</cdr:y>
    </cdr:to>
    <cdr:sp macro="" textlink="">
      <cdr:nvSpPr>
        <cdr:cNvPr id="54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0143" y="232349"/>
          <a:ext cx="481624" cy="598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41.46 %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0.76702</cdr:x>
      <cdr:y>0.65333</cdr:y>
    </cdr:from>
    <cdr:to>
      <cdr:x>0.93705</cdr:x>
      <cdr:y>0.89953</cdr:y>
    </cdr:to>
    <cdr:sp macro="" textlink="">
      <cdr:nvSpPr>
        <cdr:cNvPr id="54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118" y="1552704"/>
          <a:ext cx="500720" cy="583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58.54 %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0.05499</cdr:x>
      <cdr:y>0.78224</cdr:y>
    </cdr:from>
    <cdr:to>
      <cdr:x>0.23466</cdr:x>
      <cdr:y>0.98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1865884"/>
          <a:ext cx="806232" cy="470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0.05499</cdr:x>
      <cdr:y>0.11912</cdr:y>
    </cdr:from>
    <cdr:to>
      <cdr:x>0.23564</cdr:x>
      <cdr:y>0.31472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286830"/>
          <a:ext cx="812904" cy="465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0.42731</cdr:x>
      <cdr:y>0.32432</cdr:y>
    </cdr:from>
    <cdr:to>
      <cdr:x>0.594</cdr:x>
      <cdr:y>0.48776</cdr:y>
    </cdr:to>
    <cdr:sp macro="" textlink="">
      <cdr:nvSpPr>
        <cdr:cNvPr id="952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0162" y="775462"/>
          <a:ext cx="748406" cy="389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0.70194</cdr:x>
      <cdr:y>0.0656</cdr:y>
    </cdr:from>
    <cdr:to>
      <cdr:x>0.98189</cdr:x>
      <cdr:y>0.2444</cdr:y>
    </cdr:to>
    <cdr:sp macro="" textlink="">
      <cdr:nvSpPr>
        <cdr:cNvPr id="952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4531" y="159385"/>
          <a:ext cx="1324444" cy="425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90.24 %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0.65666</cdr:x>
      <cdr:y>0.74408</cdr:y>
    </cdr:from>
    <cdr:to>
      <cdr:x>0.97823</cdr:x>
      <cdr:y>0.9344</cdr:y>
    </cdr:to>
    <cdr:sp macro="" textlink="">
      <cdr:nvSpPr>
        <cdr:cNvPr id="952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1027" y="1775016"/>
          <a:ext cx="1504595" cy="453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9.76 %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0.06345</cdr:x>
      <cdr:y>0.67805</cdr:y>
    </cdr:from>
    <cdr:to>
      <cdr:x>0.23927</cdr:x>
      <cdr:y>0.97992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1614169"/>
          <a:ext cx="509206" cy="71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0.06345</cdr:x>
      <cdr:y>0.18637</cdr:y>
    </cdr:from>
    <cdr:to>
      <cdr:x>0.2412</cdr:x>
      <cdr:y>0.37642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03" y="445199"/>
          <a:ext cx="513450" cy="45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0.4284</cdr:x>
      <cdr:y>0.38146</cdr:y>
    </cdr:from>
    <cdr:to>
      <cdr:x>0.59047</cdr:x>
      <cdr:y>0.48537</cdr:y>
    </cdr:to>
    <cdr:sp macro="" textlink="">
      <cdr:nvSpPr>
        <cdr:cNvPr id="54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2386" y="910738"/>
          <a:ext cx="483746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0.69857</cdr:x>
      <cdr:y>0.09663</cdr:y>
    </cdr:from>
    <cdr:to>
      <cdr:x>0.86184</cdr:x>
      <cdr:y>0.34883</cdr:y>
    </cdr:to>
    <cdr:sp macro="" textlink="">
      <cdr:nvSpPr>
        <cdr:cNvPr id="54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0143" y="232349"/>
          <a:ext cx="481624" cy="598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41.46 %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0.76702</cdr:x>
      <cdr:y>0.65333</cdr:y>
    </cdr:from>
    <cdr:to>
      <cdr:x>0.93705</cdr:x>
      <cdr:y>0.89953</cdr:y>
    </cdr:to>
    <cdr:sp macro="" textlink="">
      <cdr:nvSpPr>
        <cdr:cNvPr id="54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118" y="1552704"/>
          <a:ext cx="500720" cy="583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32004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ทำงานไม่ตรงสาขา</a:t>
          </a:r>
        </a:p>
        <a:p xmlns:a="http://schemas.openxmlformats.org/drawingml/2006/main"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Cordia New"/>
              <a:cs typeface="Cordia New"/>
            </a:rPr>
            <a:t>58.54 %</a:t>
          </a:r>
        </a:p>
        <a:p xmlns:a="http://schemas.openxmlformats.org/drawingml/2006/main">
          <a:pPr algn="ctr" rtl="1">
            <a:defRPr sz="1000"/>
          </a:pPr>
          <a:endParaRPr lang="th-TH" sz="800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0.05499</cdr:x>
      <cdr:y>0.78224</cdr:y>
    </cdr:from>
    <cdr:to>
      <cdr:x>0.23466</cdr:x>
      <cdr:y>0.98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1865884"/>
          <a:ext cx="806232" cy="470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กำลังศึกษาต่อ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13.16 %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0.05499</cdr:x>
      <cdr:y>0.11912</cdr:y>
    </cdr:from>
    <cdr:to>
      <cdr:x>0.23564</cdr:x>
      <cdr:y>0.31472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3" y="286830"/>
          <a:ext cx="812904" cy="465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ยังไม่ได้ทำงาน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32.89 %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0.42731</cdr:x>
      <cdr:y>0.32432</cdr:y>
    </cdr:from>
    <cdr:to>
      <cdr:x>0.594</cdr:x>
      <cdr:y>0.48776</cdr:y>
    </cdr:to>
    <cdr:sp macro="" textlink="">
      <cdr:nvSpPr>
        <cdr:cNvPr id="952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0162" y="775462"/>
          <a:ext cx="748406" cy="389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ทำงานแล้ว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53.95 %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0.70194</cdr:x>
      <cdr:y>0.0656</cdr:y>
    </cdr:from>
    <cdr:to>
      <cdr:x>0.98189</cdr:x>
      <cdr:y>0.2444</cdr:y>
    </cdr:to>
    <cdr:sp macro="" textlink="">
      <cdr:nvSpPr>
        <cdr:cNvPr id="952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4531" y="159385"/>
          <a:ext cx="1324444" cy="425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90.24 %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  <cdr:relSizeAnchor xmlns:cdr="http://schemas.openxmlformats.org/drawingml/2006/chartDrawing">
    <cdr:from>
      <cdr:x>0.65666</cdr:x>
      <cdr:y>0.74408</cdr:y>
    </cdr:from>
    <cdr:to>
      <cdr:x>0.97823</cdr:x>
      <cdr:y>0.9344</cdr:y>
    </cdr:to>
    <cdr:sp macro="" textlink="">
      <cdr:nvSpPr>
        <cdr:cNvPr id="952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1027" y="1775016"/>
          <a:ext cx="1504595" cy="453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114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ทำงานไม่ได้เงินเดือนตามเกณฑ์</a:t>
          </a:r>
        </a:p>
        <a:p xmlns:a="http://schemas.openxmlformats.org/drawingml/2006/main">
          <a:pPr algn="ctr" rtl="1">
            <a:defRPr sz="1000"/>
          </a:pPr>
          <a:r>
            <a:rPr lang="th-TH" sz="1025" b="0" i="0" strike="noStrike">
              <a:solidFill>
                <a:srgbClr val="000000"/>
              </a:solidFill>
              <a:latin typeface="Cordia New"/>
              <a:cs typeface="Cordia New"/>
            </a:rPr>
            <a:t>9.76 %</a:t>
          </a:r>
        </a:p>
        <a:p xmlns:a="http://schemas.openxmlformats.org/drawingml/2006/main">
          <a:pPr algn="ctr" rtl="1">
            <a:defRPr sz="1000"/>
          </a:pPr>
          <a:endParaRPr lang="th-TH" sz="1025" b="0" i="0" strike="noStrike">
            <a:solidFill>
              <a:srgbClr val="000000"/>
            </a:solidFill>
            <a:latin typeface="Cordia New"/>
            <a:cs typeface="Cordia Ne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server\2000\Share2000\&#3616;&#3634;&#3623;&#3632;&#3585;&#3634;&#3619;&#3617;&#3637;&#3591;&#3634;&#3609;&#3607;&#3635;\&#3611;&#3637;%20&#3585;&#3634;&#3619;&#3624;&#3638;&#3585;&#3625;&#3634;%202556\&#3593;&#3610;&#3633;&#3610;&#3626;&#3617;&#3610;&#3641;&#3619;&#3603;&#3660;%202556\8.&#3616;&#3634;&#3588;&#3612;&#3609;&#3623;&#3585;%20&#3585;%20&#3605;&#3634;&#3619;&#3634;&#3591;&#3616;&#3634;&#3623;&#3632;&#3585;&#3634;&#3619;&#3607;&#3635;&#3591;&#3634;&#3609;&#3610;&#3633;&#3603;&#3601;&#3636;&#3605;(56)&#3605;&#3634;&#3617;&#3648;&#3585;&#3603;&#3601;&#3660;%20&#3585;&#3614;&#3619;&#3652;&#3617;&#3656;&#3609;&#3633;&#3610;&#3619;&#3623;&#3617;&#3617;&#3637;&#3591;&#3634;&#3609;&#3607;&#3635;&#3648;&#3604;&#3636;&#36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ทั้งหมด"/>
      <sheetName val="จิตรกรรม"/>
      <sheetName val="โบราณ"/>
      <sheetName val="มัณฑนศิลป์"/>
      <sheetName val="ดรุยาง"/>
      <sheetName val="นานาชาติ"/>
      <sheetName val="อักษร"/>
      <sheetName val="ศึกษา"/>
      <sheetName val="วิทยาการจัดการ"/>
      <sheetName val="เภสัช"/>
      <sheetName val="สถาปัตยกรรม"/>
      <sheetName val="วิทย์"/>
      <sheetName val="วิศว"/>
      <sheetName val="สัตวศาสตร์"/>
      <sheetName val="ICT"/>
      <sheetName val="ระยะเวลาได้งาน"/>
      <sheetName val="ประเภทงานที่ทำ"/>
      <sheetName val="ความรู้ความสามารถพิเศษ"/>
      <sheetName val="พอใจ"/>
      <sheetName val="ความรู้นำไปประยุกต์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">
          <cell r="A49" t="str">
            <v>กำลังศึกษาต่อ</v>
          </cell>
          <cell r="B49">
            <v>36</v>
          </cell>
          <cell r="F49" t="str">
            <v>กำลังศึกษาต่อ</v>
          </cell>
          <cell r="K49">
            <v>36</v>
          </cell>
        </row>
        <row r="50">
          <cell r="A50" t="str">
            <v>ยังไม่ได้ทำงาน</v>
          </cell>
          <cell r="B50">
            <v>0</v>
          </cell>
          <cell r="F50" t="str">
            <v>ยังไม่ได้ทำงาน</v>
          </cell>
          <cell r="K50">
            <v>0</v>
          </cell>
        </row>
        <row r="51">
          <cell r="A51" t="str">
            <v>ทำงานแล้ว</v>
          </cell>
          <cell r="F51" t="str">
            <v>ตามเกณฑ์</v>
          </cell>
        </row>
        <row r="52">
          <cell r="A52" t="str">
            <v>ตรงสาขา</v>
          </cell>
          <cell r="B52">
            <v>296</v>
          </cell>
          <cell r="F52" t="str">
            <v>ไม่ตามเกณฑ์</v>
          </cell>
          <cell r="K52">
            <v>267</v>
          </cell>
        </row>
        <row r="53">
          <cell r="A53" t="str">
            <v>ไม่ตรงสาขา</v>
          </cell>
          <cell r="B53">
            <v>28</v>
          </cell>
          <cell r="F53" t="str">
            <v>ไม่ตรงสาขา</v>
          </cell>
          <cell r="K53">
            <v>57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5"/>
  <sheetViews>
    <sheetView zoomScale="148" zoomScaleNormal="148" workbookViewId="0">
      <selection activeCell="A2" sqref="A2"/>
    </sheetView>
  </sheetViews>
  <sheetFormatPr defaultColWidth="18.85546875" defaultRowHeight="17.25"/>
  <cols>
    <col min="1" max="1" width="23" style="2" customWidth="1"/>
    <col min="2" max="2" width="8.140625" style="2" customWidth="1"/>
    <col min="3" max="3" width="10" style="2" customWidth="1"/>
    <col min="4" max="4" width="7.140625" style="2" customWidth="1"/>
    <col min="5" max="5" width="7.7109375" style="2" customWidth="1"/>
    <col min="6" max="6" width="7.5703125" style="2" customWidth="1"/>
    <col min="7" max="7" width="8.7109375" style="2" customWidth="1"/>
    <col min="8" max="9" width="7.5703125" style="2" customWidth="1"/>
    <col min="10" max="10" width="6.5703125" style="2" customWidth="1"/>
    <col min="11" max="11" width="7.42578125" style="2" customWidth="1"/>
    <col min="12" max="12" width="7.140625" style="2" customWidth="1"/>
    <col min="13" max="13" width="7" style="2" customWidth="1"/>
    <col min="14" max="14" width="7.5703125" style="2" customWidth="1"/>
    <col min="15" max="15" width="9.42578125" style="2" customWidth="1"/>
    <col min="16" max="16" width="7.7109375" style="2" customWidth="1"/>
    <col min="17" max="17" width="11" style="2" customWidth="1"/>
    <col min="18" max="18" width="6.85546875" style="2" customWidth="1"/>
    <col min="19" max="256" width="18.85546875" style="2"/>
    <col min="257" max="257" width="23" style="2" customWidth="1"/>
    <col min="258" max="258" width="8.140625" style="2" customWidth="1"/>
    <col min="259" max="259" width="10" style="2" customWidth="1"/>
    <col min="260" max="260" width="7.140625" style="2" customWidth="1"/>
    <col min="261" max="261" width="7.7109375" style="2" customWidth="1"/>
    <col min="262" max="262" width="7.5703125" style="2" customWidth="1"/>
    <col min="263" max="263" width="8.7109375" style="2" customWidth="1"/>
    <col min="264" max="265" width="7.5703125" style="2" customWidth="1"/>
    <col min="266" max="266" width="6.5703125" style="2" customWidth="1"/>
    <col min="267" max="267" width="7.42578125" style="2" customWidth="1"/>
    <col min="268" max="268" width="7.140625" style="2" customWidth="1"/>
    <col min="269" max="269" width="7" style="2" customWidth="1"/>
    <col min="270" max="270" width="7.5703125" style="2" customWidth="1"/>
    <col min="271" max="271" width="9.42578125" style="2" customWidth="1"/>
    <col min="272" max="272" width="7.7109375" style="2" customWidth="1"/>
    <col min="273" max="273" width="11" style="2" customWidth="1"/>
    <col min="274" max="274" width="6.85546875" style="2" customWidth="1"/>
    <col min="275" max="512" width="18.85546875" style="2"/>
    <col min="513" max="513" width="23" style="2" customWidth="1"/>
    <col min="514" max="514" width="8.140625" style="2" customWidth="1"/>
    <col min="515" max="515" width="10" style="2" customWidth="1"/>
    <col min="516" max="516" width="7.140625" style="2" customWidth="1"/>
    <col min="517" max="517" width="7.7109375" style="2" customWidth="1"/>
    <col min="518" max="518" width="7.5703125" style="2" customWidth="1"/>
    <col min="519" max="519" width="8.7109375" style="2" customWidth="1"/>
    <col min="520" max="521" width="7.5703125" style="2" customWidth="1"/>
    <col min="522" max="522" width="6.5703125" style="2" customWidth="1"/>
    <col min="523" max="523" width="7.42578125" style="2" customWidth="1"/>
    <col min="524" max="524" width="7.140625" style="2" customWidth="1"/>
    <col min="525" max="525" width="7" style="2" customWidth="1"/>
    <col min="526" max="526" width="7.5703125" style="2" customWidth="1"/>
    <col min="527" max="527" width="9.42578125" style="2" customWidth="1"/>
    <col min="528" max="528" width="7.7109375" style="2" customWidth="1"/>
    <col min="529" max="529" width="11" style="2" customWidth="1"/>
    <col min="530" max="530" width="6.85546875" style="2" customWidth="1"/>
    <col min="531" max="768" width="18.85546875" style="2"/>
    <col min="769" max="769" width="23" style="2" customWidth="1"/>
    <col min="770" max="770" width="8.140625" style="2" customWidth="1"/>
    <col min="771" max="771" width="10" style="2" customWidth="1"/>
    <col min="772" max="772" width="7.140625" style="2" customWidth="1"/>
    <col min="773" max="773" width="7.7109375" style="2" customWidth="1"/>
    <col min="774" max="774" width="7.5703125" style="2" customWidth="1"/>
    <col min="775" max="775" width="8.7109375" style="2" customWidth="1"/>
    <col min="776" max="777" width="7.5703125" style="2" customWidth="1"/>
    <col min="778" max="778" width="6.5703125" style="2" customWidth="1"/>
    <col min="779" max="779" width="7.42578125" style="2" customWidth="1"/>
    <col min="780" max="780" width="7.140625" style="2" customWidth="1"/>
    <col min="781" max="781" width="7" style="2" customWidth="1"/>
    <col min="782" max="782" width="7.5703125" style="2" customWidth="1"/>
    <col min="783" max="783" width="9.42578125" style="2" customWidth="1"/>
    <col min="784" max="784" width="7.7109375" style="2" customWidth="1"/>
    <col min="785" max="785" width="11" style="2" customWidth="1"/>
    <col min="786" max="786" width="6.85546875" style="2" customWidth="1"/>
    <col min="787" max="1024" width="18.85546875" style="2"/>
    <col min="1025" max="1025" width="23" style="2" customWidth="1"/>
    <col min="1026" max="1026" width="8.140625" style="2" customWidth="1"/>
    <col min="1027" max="1027" width="10" style="2" customWidth="1"/>
    <col min="1028" max="1028" width="7.140625" style="2" customWidth="1"/>
    <col min="1029" max="1029" width="7.7109375" style="2" customWidth="1"/>
    <col min="1030" max="1030" width="7.5703125" style="2" customWidth="1"/>
    <col min="1031" max="1031" width="8.7109375" style="2" customWidth="1"/>
    <col min="1032" max="1033" width="7.5703125" style="2" customWidth="1"/>
    <col min="1034" max="1034" width="6.5703125" style="2" customWidth="1"/>
    <col min="1035" max="1035" width="7.42578125" style="2" customWidth="1"/>
    <col min="1036" max="1036" width="7.140625" style="2" customWidth="1"/>
    <col min="1037" max="1037" width="7" style="2" customWidth="1"/>
    <col min="1038" max="1038" width="7.5703125" style="2" customWidth="1"/>
    <col min="1039" max="1039" width="9.42578125" style="2" customWidth="1"/>
    <col min="1040" max="1040" width="7.7109375" style="2" customWidth="1"/>
    <col min="1041" max="1041" width="11" style="2" customWidth="1"/>
    <col min="1042" max="1042" width="6.85546875" style="2" customWidth="1"/>
    <col min="1043" max="1280" width="18.85546875" style="2"/>
    <col min="1281" max="1281" width="23" style="2" customWidth="1"/>
    <col min="1282" max="1282" width="8.140625" style="2" customWidth="1"/>
    <col min="1283" max="1283" width="10" style="2" customWidth="1"/>
    <col min="1284" max="1284" width="7.140625" style="2" customWidth="1"/>
    <col min="1285" max="1285" width="7.7109375" style="2" customWidth="1"/>
    <col min="1286" max="1286" width="7.5703125" style="2" customWidth="1"/>
    <col min="1287" max="1287" width="8.7109375" style="2" customWidth="1"/>
    <col min="1288" max="1289" width="7.5703125" style="2" customWidth="1"/>
    <col min="1290" max="1290" width="6.5703125" style="2" customWidth="1"/>
    <col min="1291" max="1291" width="7.42578125" style="2" customWidth="1"/>
    <col min="1292" max="1292" width="7.140625" style="2" customWidth="1"/>
    <col min="1293" max="1293" width="7" style="2" customWidth="1"/>
    <col min="1294" max="1294" width="7.5703125" style="2" customWidth="1"/>
    <col min="1295" max="1295" width="9.42578125" style="2" customWidth="1"/>
    <col min="1296" max="1296" width="7.7109375" style="2" customWidth="1"/>
    <col min="1297" max="1297" width="11" style="2" customWidth="1"/>
    <col min="1298" max="1298" width="6.85546875" style="2" customWidth="1"/>
    <col min="1299" max="1536" width="18.85546875" style="2"/>
    <col min="1537" max="1537" width="23" style="2" customWidth="1"/>
    <col min="1538" max="1538" width="8.140625" style="2" customWidth="1"/>
    <col min="1539" max="1539" width="10" style="2" customWidth="1"/>
    <col min="1540" max="1540" width="7.140625" style="2" customWidth="1"/>
    <col min="1541" max="1541" width="7.7109375" style="2" customWidth="1"/>
    <col min="1542" max="1542" width="7.5703125" style="2" customWidth="1"/>
    <col min="1543" max="1543" width="8.7109375" style="2" customWidth="1"/>
    <col min="1544" max="1545" width="7.5703125" style="2" customWidth="1"/>
    <col min="1546" max="1546" width="6.5703125" style="2" customWidth="1"/>
    <col min="1547" max="1547" width="7.42578125" style="2" customWidth="1"/>
    <col min="1548" max="1548" width="7.140625" style="2" customWidth="1"/>
    <col min="1549" max="1549" width="7" style="2" customWidth="1"/>
    <col min="1550" max="1550" width="7.5703125" style="2" customWidth="1"/>
    <col min="1551" max="1551" width="9.42578125" style="2" customWidth="1"/>
    <col min="1552" max="1552" width="7.7109375" style="2" customWidth="1"/>
    <col min="1553" max="1553" width="11" style="2" customWidth="1"/>
    <col min="1554" max="1554" width="6.85546875" style="2" customWidth="1"/>
    <col min="1555" max="1792" width="18.85546875" style="2"/>
    <col min="1793" max="1793" width="23" style="2" customWidth="1"/>
    <col min="1794" max="1794" width="8.140625" style="2" customWidth="1"/>
    <col min="1795" max="1795" width="10" style="2" customWidth="1"/>
    <col min="1796" max="1796" width="7.140625" style="2" customWidth="1"/>
    <col min="1797" max="1797" width="7.7109375" style="2" customWidth="1"/>
    <col min="1798" max="1798" width="7.5703125" style="2" customWidth="1"/>
    <col min="1799" max="1799" width="8.7109375" style="2" customWidth="1"/>
    <col min="1800" max="1801" width="7.5703125" style="2" customWidth="1"/>
    <col min="1802" max="1802" width="6.5703125" style="2" customWidth="1"/>
    <col min="1803" max="1803" width="7.42578125" style="2" customWidth="1"/>
    <col min="1804" max="1804" width="7.140625" style="2" customWidth="1"/>
    <col min="1805" max="1805" width="7" style="2" customWidth="1"/>
    <col min="1806" max="1806" width="7.5703125" style="2" customWidth="1"/>
    <col min="1807" max="1807" width="9.42578125" style="2" customWidth="1"/>
    <col min="1808" max="1808" width="7.7109375" style="2" customWidth="1"/>
    <col min="1809" max="1809" width="11" style="2" customWidth="1"/>
    <col min="1810" max="1810" width="6.85546875" style="2" customWidth="1"/>
    <col min="1811" max="2048" width="18.85546875" style="2"/>
    <col min="2049" max="2049" width="23" style="2" customWidth="1"/>
    <col min="2050" max="2050" width="8.140625" style="2" customWidth="1"/>
    <col min="2051" max="2051" width="10" style="2" customWidth="1"/>
    <col min="2052" max="2052" width="7.140625" style="2" customWidth="1"/>
    <col min="2053" max="2053" width="7.7109375" style="2" customWidth="1"/>
    <col min="2054" max="2054" width="7.5703125" style="2" customWidth="1"/>
    <col min="2055" max="2055" width="8.7109375" style="2" customWidth="1"/>
    <col min="2056" max="2057" width="7.5703125" style="2" customWidth="1"/>
    <col min="2058" max="2058" width="6.5703125" style="2" customWidth="1"/>
    <col min="2059" max="2059" width="7.42578125" style="2" customWidth="1"/>
    <col min="2060" max="2060" width="7.140625" style="2" customWidth="1"/>
    <col min="2061" max="2061" width="7" style="2" customWidth="1"/>
    <col min="2062" max="2062" width="7.5703125" style="2" customWidth="1"/>
    <col min="2063" max="2063" width="9.42578125" style="2" customWidth="1"/>
    <col min="2064" max="2064" width="7.7109375" style="2" customWidth="1"/>
    <col min="2065" max="2065" width="11" style="2" customWidth="1"/>
    <col min="2066" max="2066" width="6.85546875" style="2" customWidth="1"/>
    <col min="2067" max="2304" width="18.85546875" style="2"/>
    <col min="2305" max="2305" width="23" style="2" customWidth="1"/>
    <col min="2306" max="2306" width="8.140625" style="2" customWidth="1"/>
    <col min="2307" max="2307" width="10" style="2" customWidth="1"/>
    <col min="2308" max="2308" width="7.140625" style="2" customWidth="1"/>
    <col min="2309" max="2309" width="7.7109375" style="2" customWidth="1"/>
    <col min="2310" max="2310" width="7.5703125" style="2" customWidth="1"/>
    <col min="2311" max="2311" width="8.7109375" style="2" customWidth="1"/>
    <col min="2312" max="2313" width="7.5703125" style="2" customWidth="1"/>
    <col min="2314" max="2314" width="6.5703125" style="2" customWidth="1"/>
    <col min="2315" max="2315" width="7.42578125" style="2" customWidth="1"/>
    <col min="2316" max="2316" width="7.140625" style="2" customWidth="1"/>
    <col min="2317" max="2317" width="7" style="2" customWidth="1"/>
    <col min="2318" max="2318" width="7.5703125" style="2" customWidth="1"/>
    <col min="2319" max="2319" width="9.42578125" style="2" customWidth="1"/>
    <col min="2320" max="2320" width="7.7109375" style="2" customWidth="1"/>
    <col min="2321" max="2321" width="11" style="2" customWidth="1"/>
    <col min="2322" max="2322" width="6.85546875" style="2" customWidth="1"/>
    <col min="2323" max="2560" width="18.85546875" style="2"/>
    <col min="2561" max="2561" width="23" style="2" customWidth="1"/>
    <col min="2562" max="2562" width="8.140625" style="2" customWidth="1"/>
    <col min="2563" max="2563" width="10" style="2" customWidth="1"/>
    <col min="2564" max="2564" width="7.140625" style="2" customWidth="1"/>
    <col min="2565" max="2565" width="7.7109375" style="2" customWidth="1"/>
    <col min="2566" max="2566" width="7.5703125" style="2" customWidth="1"/>
    <col min="2567" max="2567" width="8.7109375" style="2" customWidth="1"/>
    <col min="2568" max="2569" width="7.5703125" style="2" customWidth="1"/>
    <col min="2570" max="2570" width="6.5703125" style="2" customWidth="1"/>
    <col min="2571" max="2571" width="7.42578125" style="2" customWidth="1"/>
    <col min="2572" max="2572" width="7.140625" style="2" customWidth="1"/>
    <col min="2573" max="2573" width="7" style="2" customWidth="1"/>
    <col min="2574" max="2574" width="7.5703125" style="2" customWidth="1"/>
    <col min="2575" max="2575" width="9.42578125" style="2" customWidth="1"/>
    <col min="2576" max="2576" width="7.7109375" style="2" customWidth="1"/>
    <col min="2577" max="2577" width="11" style="2" customWidth="1"/>
    <col min="2578" max="2578" width="6.85546875" style="2" customWidth="1"/>
    <col min="2579" max="2816" width="18.85546875" style="2"/>
    <col min="2817" max="2817" width="23" style="2" customWidth="1"/>
    <col min="2818" max="2818" width="8.140625" style="2" customWidth="1"/>
    <col min="2819" max="2819" width="10" style="2" customWidth="1"/>
    <col min="2820" max="2820" width="7.140625" style="2" customWidth="1"/>
    <col min="2821" max="2821" width="7.7109375" style="2" customWidth="1"/>
    <col min="2822" max="2822" width="7.5703125" style="2" customWidth="1"/>
    <col min="2823" max="2823" width="8.7109375" style="2" customWidth="1"/>
    <col min="2824" max="2825" width="7.5703125" style="2" customWidth="1"/>
    <col min="2826" max="2826" width="6.5703125" style="2" customWidth="1"/>
    <col min="2827" max="2827" width="7.42578125" style="2" customWidth="1"/>
    <col min="2828" max="2828" width="7.140625" style="2" customWidth="1"/>
    <col min="2829" max="2829" width="7" style="2" customWidth="1"/>
    <col min="2830" max="2830" width="7.5703125" style="2" customWidth="1"/>
    <col min="2831" max="2831" width="9.42578125" style="2" customWidth="1"/>
    <col min="2832" max="2832" width="7.7109375" style="2" customWidth="1"/>
    <col min="2833" max="2833" width="11" style="2" customWidth="1"/>
    <col min="2834" max="2834" width="6.85546875" style="2" customWidth="1"/>
    <col min="2835" max="3072" width="18.85546875" style="2"/>
    <col min="3073" max="3073" width="23" style="2" customWidth="1"/>
    <col min="3074" max="3074" width="8.140625" style="2" customWidth="1"/>
    <col min="3075" max="3075" width="10" style="2" customWidth="1"/>
    <col min="3076" max="3076" width="7.140625" style="2" customWidth="1"/>
    <col min="3077" max="3077" width="7.7109375" style="2" customWidth="1"/>
    <col min="3078" max="3078" width="7.5703125" style="2" customWidth="1"/>
    <col min="3079" max="3079" width="8.7109375" style="2" customWidth="1"/>
    <col min="3080" max="3081" width="7.5703125" style="2" customWidth="1"/>
    <col min="3082" max="3082" width="6.5703125" style="2" customWidth="1"/>
    <col min="3083" max="3083" width="7.42578125" style="2" customWidth="1"/>
    <col min="3084" max="3084" width="7.140625" style="2" customWidth="1"/>
    <col min="3085" max="3085" width="7" style="2" customWidth="1"/>
    <col min="3086" max="3086" width="7.5703125" style="2" customWidth="1"/>
    <col min="3087" max="3087" width="9.42578125" style="2" customWidth="1"/>
    <col min="3088" max="3088" width="7.7109375" style="2" customWidth="1"/>
    <col min="3089" max="3089" width="11" style="2" customWidth="1"/>
    <col min="3090" max="3090" width="6.85546875" style="2" customWidth="1"/>
    <col min="3091" max="3328" width="18.85546875" style="2"/>
    <col min="3329" max="3329" width="23" style="2" customWidth="1"/>
    <col min="3330" max="3330" width="8.140625" style="2" customWidth="1"/>
    <col min="3331" max="3331" width="10" style="2" customWidth="1"/>
    <col min="3332" max="3332" width="7.140625" style="2" customWidth="1"/>
    <col min="3333" max="3333" width="7.7109375" style="2" customWidth="1"/>
    <col min="3334" max="3334" width="7.5703125" style="2" customWidth="1"/>
    <col min="3335" max="3335" width="8.7109375" style="2" customWidth="1"/>
    <col min="3336" max="3337" width="7.5703125" style="2" customWidth="1"/>
    <col min="3338" max="3338" width="6.5703125" style="2" customWidth="1"/>
    <col min="3339" max="3339" width="7.42578125" style="2" customWidth="1"/>
    <col min="3340" max="3340" width="7.140625" style="2" customWidth="1"/>
    <col min="3341" max="3341" width="7" style="2" customWidth="1"/>
    <col min="3342" max="3342" width="7.5703125" style="2" customWidth="1"/>
    <col min="3343" max="3343" width="9.42578125" style="2" customWidth="1"/>
    <col min="3344" max="3344" width="7.7109375" style="2" customWidth="1"/>
    <col min="3345" max="3345" width="11" style="2" customWidth="1"/>
    <col min="3346" max="3346" width="6.85546875" style="2" customWidth="1"/>
    <col min="3347" max="3584" width="18.85546875" style="2"/>
    <col min="3585" max="3585" width="23" style="2" customWidth="1"/>
    <col min="3586" max="3586" width="8.140625" style="2" customWidth="1"/>
    <col min="3587" max="3587" width="10" style="2" customWidth="1"/>
    <col min="3588" max="3588" width="7.140625" style="2" customWidth="1"/>
    <col min="3589" max="3589" width="7.7109375" style="2" customWidth="1"/>
    <col min="3590" max="3590" width="7.5703125" style="2" customWidth="1"/>
    <col min="3591" max="3591" width="8.7109375" style="2" customWidth="1"/>
    <col min="3592" max="3593" width="7.5703125" style="2" customWidth="1"/>
    <col min="3594" max="3594" width="6.5703125" style="2" customWidth="1"/>
    <col min="3595" max="3595" width="7.42578125" style="2" customWidth="1"/>
    <col min="3596" max="3596" width="7.140625" style="2" customWidth="1"/>
    <col min="3597" max="3597" width="7" style="2" customWidth="1"/>
    <col min="3598" max="3598" width="7.5703125" style="2" customWidth="1"/>
    <col min="3599" max="3599" width="9.42578125" style="2" customWidth="1"/>
    <col min="3600" max="3600" width="7.7109375" style="2" customWidth="1"/>
    <col min="3601" max="3601" width="11" style="2" customWidth="1"/>
    <col min="3602" max="3602" width="6.85546875" style="2" customWidth="1"/>
    <col min="3603" max="3840" width="18.85546875" style="2"/>
    <col min="3841" max="3841" width="23" style="2" customWidth="1"/>
    <col min="3842" max="3842" width="8.140625" style="2" customWidth="1"/>
    <col min="3843" max="3843" width="10" style="2" customWidth="1"/>
    <col min="3844" max="3844" width="7.140625" style="2" customWidth="1"/>
    <col min="3845" max="3845" width="7.7109375" style="2" customWidth="1"/>
    <col min="3846" max="3846" width="7.5703125" style="2" customWidth="1"/>
    <col min="3847" max="3847" width="8.7109375" style="2" customWidth="1"/>
    <col min="3848" max="3849" width="7.5703125" style="2" customWidth="1"/>
    <col min="3850" max="3850" width="6.5703125" style="2" customWidth="1"/>
    <col min="3851" max="3851" width="7.42578125" style="2" customWidth="1"/>
    <col min="3852" max="3852" width="7.140625" style="2" customWidth="1"/>
    <col min="3853" max="3853" width="7" style="2" customWidth="1"/>
    <col min="3854" max="3854" width="7.5703125" style="2" customWidth="1"/>
    <col min="3855" max="3855" width="9.42578125" style="2" customWidth="1"/>
    <col min="3856" max="3856" width="7.7109375" style="2" customWidth="1"/>
    <col min="3857" max="3857" width="11" style="2" customWidth="1"/>
    <col min="3858" max="3858" width="6.85546875" style="2" customWidth="1"/>
    <col min="3859" max="4096" width="18.85546875" style="2"/>
    <col min="4097" max="4097" width="23" style="2" customWidth="1"/>
    <col min="4098" max="4098" width="8.140625" style="2" customWidth="1"/>
    <col min="4099" max="4099" width="10" style="2" customWidth="1"/>
    <col min="4100" max="4100" width="7.140625" style="2" customWidth="1"/>
    <col min="4101" max="4101" width="7.7109375" style="2" customWidth="1"/>
    <col min="4102" max="4102" width="7.5703125" style="2" customWidth="1"/>
    <col min="4103" max="4103" width="8.7109375" style="2" customWidth="1"/>
    <col min="4104" max="4105" width="7.5703125" style="2" customWidth="1"/>
    <col min="4106" max="4106" width="6.5703125" style="2" customWidth="1"/>
    <col min="4107" max="4107" width="7.42578125" style="2" customWidth="1"/>
    <col min="4108" max="4108" width="7.140625" style="2" customWidth="1"/>
    <col min="4109" max="4109" width="7" style="2" customWidth="1"/>
    <col min="4110" max="4110" width="7.5703125" style="2" customWidth="1"/>
    <col min="4111" max="4111" width="9.42578125" style="2" customWidth="1"/>
    <col min="4112" max="4112" width="7.7109375" style="2" customWidth="1"/>
    <col min="4113" max="4113" width="11" style="2" customWidth="1"/>
    <col min="4114" max="4114" width="6.85546875" style="2" customWidth="1"/>
    <col min="4115" max="4352" width="18.85546875" style="2"/>
    <col min="4353" max="4353" width="23" style="2" customWidth="1"/>
    <col min="4354" max="4354" width="8.140625" style="2" customWidth="1"/>
    <col min="4355" max="4355" width="10" style="2" customWidth="1"/>
    <col min="4356" max="4356" width="7.140625" style="2" customWidth="1"/>
    <col min="4357" max="4357" width="7.7109375" style="2" customWidth="1"/>
    <col min="4358" max="4358" width="7.5703125" style="2" customWidth="1"/>
    <col min="4359" max="4359" width="8.7109375" style="2" customWidth="1"/>
    <col min="4360" max="4361" width="7.5703125" style="2" customWidth="1"/>
    <col min="4362" max="4362" width="6.5703125" style="2" customWidth="1"/>
    <col min="4363" max="4363" width="7.42578125" style="2" customWidth="1"/>
    <col min="4364" max="4364" width="7.140625" style="2" customWidth="1"/>
    <col min="4365" max="4365" width="7" style="2" customWidth="1"/>
    <col min="4366" max="4366" width="7.5703125" style="2" customWidth="1"/>
    <col min="4367" max="4367" width="9.42578125" style="2" customWidth="1"/>
    <col min="4368" max="4368" width="7.7109375" style="2" customWidth="1"/>
    <col min="4369" max="4369" width="11" style="2" customWidth="1"/>
    <col min="4370" max="4370" width="6.85546875" style="2" customWidth="1"/>
    <col min="4371" max="4608" width="18.85546875" style="2"/>
    <col min="4609" max="4609" width="23" style="2" customWidth="1"/>
    <col min="4610" max="4610" width="8.140625" style="2" customWidth="1"/>
    <col min="4611" max="4611" width="10" style="2" customWidth="1"/>
    <col min="4612" max="4612" width="7.140625" style="2" customWidth="1"/>
    <col min="4613" max="4613" width="7.7109375" style="2" customWidth="1"/>
    <col min="4614" max="4614" width="7.5703125" style="2" customWidth="1"/>
    <col min="4615" max="4615" width="8.7109375" style="2" customWidth="1"/>
    <col min="4616" max="4617" width="7.5703125" style="2" customWidth="1"/>
    <col min="4618" max="4618" width="6.5703125" style="2" customWidth="1"/>
    <col min="4619" max="4619" width="7.42578125" style="2" customWidth="1"/>
    <col min="4620" max="4620" width="7.140625" style="2" customWidth="1"/>
    <col min="4621" max="4621" width="7" style="2" customWidth="1"/>
    <col min="4622" max="4622" width="7.5703125" style="2" customWidth="1"/>
    <col min="4623" max="4623" width="9.42578125" style="2" customWidth="1"/>
    <col min="4624" max="4624" width="7.7109375" style="2" customWidth="1"/>
    <col min="4625" max="4625" width="11" style="2" customWidth="1"/>
    <col min="4626" max="4626" width="6.85546875" style="2" customWidth="1"/>
    <col min="4627" max="4864" width="18.85546875" style="2"/>
    <col min="4865" max="4865" width="23" style="2" customWidth="1"/>
    <col min="4866" max="4866" width="8.140625" style="2" customWidth="1"/>
    <col min="4867" max="4867" width="10" style="2" customWidth="1"/>
    <col min="4868" max="4868" width="7.140625" style="2" customWidth="1"/>
    <col min="4869" max="4869" width="7.7109375" style="2" customWidth="1"/>
    <col min="4870" max="4870" width="7.5703125" style="2" customWidth="1"/>
    <col min="4871" max="4871" width="8.7109375" style="2" customWidth="1"/>
    <col min="4872" max="4873" width="7.5703125" style="2" customWidth="1"/>
    <col min="4874" max="4874" width="6.5703125" style="2" customWidth="1"/>
    <col min="4875" max="4875" width="7.42578125" style="2" customWidth="1"/>
    <col min="4876" max="4876" width="7.140625" style="2" customWidth="1"/>
    <col min="4877" max="4877" width="7" style="2" customWidth="1"/>
    <col min="4878" max="4878" width="7.5703125" style="2" customWidth="1"/>
    <col min="4879" max="4879" width="9.42578125" style="2" customWidth="1"/>
    <col min="4880" max="4880" width="7.7109375" style="2" customWidth="1"/>
    <col min="4881" max="4881" width="11" style="2" customWidth="1"/>
    <col min="4882" max="4882" width="6.85546875" style="2" customWidth="1"/>
    <col min="4883" max="5120" width="18.85546875" style="2"/>
    <col min="5121" max="5121" width="23" style="2" customWidth="1"/>
    <col min="5122" max="5122" width="8.140625" style="2" customWidth="1"/>
    <col min="5123" max="5123" width="10" style="2" customWidth="1"/>
    <col min="5124" max="5124" width="7.140625" style="2" customWidth="1"/>
    <col min="5125" max="5125" width="7.7109375" style="2" customWidth="1"/>
    <col min="5126" max="5126" width="7.5703125" style="2" customWidth="1"/>
    <col min="5127" max="5127" width="8.7109375" style="2" customWidth="1"/>
    <col min="5128" max="5129" width="7.5703125" style="2" customWidth="1"/>
    <col min="5130" max="5130" width="6.5703125" style="2" customWidth="1"/>
    <col min="5131" max="5131" width="7.42578125" style="2" customWidth="1"/>
    <col min="5132" max="5132" width="7.140625" style="2" customWidth="1"/>
    <col min="5133" max="5133" width="7" style="2" customWidth="1"/>
    <col min="5134" max="5134" width="7.5703125" style="2" customWidth="1"/>
    <col min="5135" max="5135" width="9.42578125" style="2" customWidth="1"/>
    <col min="5136" max="5136" width="7.7109375" style="2" customWidth="1"/>
    <col min="5137" max="5137" width="11" style="2" customWidth="1"/>
    <col min="5138" max="5138" width="6.85546875" style="2" customWidth="1"/>
    <col min="5139" max="5376" width="18.85546875" style="2"/>
    <col min="5377" max="5377" width="23" style="2" customWidth="1"/>
    <col min="5378" max="5378" width="8.140625" style="2" customWidth="1"/>
    <col min="5379" max="5379" width="10" style="2" customWidth="1"/>
    <col min="5380" max="5380" width="7.140625" style="2" customWidth="1"/>
    <col min="5381" max="5381" width="7.7109375" style="2" customWidth="1"/>
    <col min="5382" max="5382" width="7.5703125" style="2" customWidth="1"/>
    <col min="5383" max="5383" width="8.7109375" style="2" customWidth="1"/>
    <col min="5384" max="5385" width="7.5703125" style="2" customWidth="1"/>
    <col min="5386" max="5386" width="6.5703125" style="2" customWidth="1"/>
    <col min="5387" max="5387" width="7.42578125" style="2" customWidth="1"/>
    <col min="5388" max="5388" width="7.140625" style="2" customWidth="1"/>
    <col min="5389" max="5389" width="7" style="2" customWidth="1"/>
    <col min="5390" max="5390" width="7.5703125" style="2" customWidth="1"/>
    <col min="5391" max="5391" width="9.42578125" style="2" customWidth="1"/>
    <col min="5392" max="5392" width="7.7109375" style="2" customWidth="1"/>
    <col min="5393" max="5393" width="11" style="2" customWidth="1"/>
    <col min="5394" max="5394" width="6.85546875" style="2" customWidth="1"/>
    <col min="5395" max="5632" width="18.85546875" style="2"/>
    <col min="5633" max="5633" width="23" style="2" customWidth="1"/>
    <col min="5634" max="5634" width="8.140625" style="2" customWidth="1"/>
    <col min="5635" max="5635" width="10" style="2" customWidth="1"/>
    <col min="5636" max="5636" width="7.140625" style="2" customWidth="1"/>
    <col min="5637" max="5637" width="7.7109375" style="2" customWidth="1"/>
    <col min="5638" max="5638" width="7.5703125" style="2" customWidth="1"/>
    <col min="5639" max="5639" width="8.7109375" style="2" customWidth="1"/>
    <col min="5640" max="5641" width="7.5703125" style="2" customWidth="1"/>
    <col min="5642" max="5642" width="6.5703125" style="2" customWidth="1"/>
    <col min="5643" max="5643" width="7.42578125" style="2" customWidth="1"/>
    <col min="5644" max="5644" width="7.140625" style="2" customWidth="1"/>
    <col min="5645" max="5645" width="7" style="2" customWidth="1"/>
    <col min="5646" max="5646" width="7.5703125" style="2" customWidth="1"/>
    <col min="5647" max="5647" width="9.42578125" style="2" customWidth="1"/>
    <col min="5648" max="5648" width="7.7109375" style="2" customWidth="1"/>
    <col min="5649" max="5649" width="11" style="2" customWidth="1"/>
    <col min="5650" max="5650" width="6.85546875" style="2" customWidth="1"/>
    <col min="5651" max="5888" width="18.85546875" style="2"/>
    <col min="5889" max="5889" width="23" style="2" customWidth="1"/>
    <col min="5890" max="5890" width="8.140625" style="2" customWidth="1"/>
    <col min="5891" max="5891" width="10" style="2" customWidth="1"/>
    <col min="5892" max="5892" width="7.140625" style="2" customWidth="1"/>
    <col min="5893" max="5893" width="7.7109375" style="2" customWidth="1"/>
    <col min="5894" max="5894" width="7.5703125" style="2" customWidth="1"/>
    <col min="5895" max="5895" width="8.7109375" style="2" customWidth="1"/>
    <col min="5896" max="5897" width="7.5703125" style="2" customWidth="1"/>
    <col min="5898" max="5898" width="6.5703125" style="2" customWidth="1"/>
    <col min="5899" max="5899" width="7.42578125" style="2" customWidth="1"/>
    <col min="5900" max="5900" width="7.140625" style="2" customWidth="1"/>
    <col min="5901" max="5901" width="7" style="2" customWidth="1"/>
    <col min="5902" max="5902" width="7.5703125" style="2" customWidth="1"/>
    <col min="5903" max="5903" width="9.42578125" style="2" customWidth="1"/>
    <col min="5904" max="5904" width="7.7109375" style="2" customWidth="1"/>
    <col min="5905" max="5905" width="11" style="2" customWidth="1"/>
    <col min="5906" max="5906" width="6.85546875" style="2" customWidth="1"/>
    <col min="5907" max="6144" width="18.85546875" style="2"/>
    <col min="6145" max="6145" width="23" style="2" customWidth="1"/>
    <col min="6146" max="6146" width="8.140625" style="2" customWidth="1"/>
    <col min="6147" max="6147" width="10" style="2" customWidth="1"/>
    <col min="6148" max="6148" width="7.140625" style="2" customWidth="1"/>
    <col min="6149" max="6149" width="7.7109375" style="2" customWidth="1"/>
    <col min="6150" max="6150" width="7.5703125" style="2" customWidth="1"/>
    <col min="6151" max="6151" width="8.7109375" style="2" customWidth="1"/>
    <col min="6152" max="6153" width="7.5703125" style="2" customWidth="1"/>
    <col min="6154" max="6154" width="6.5703125" style="2" customWidth="1"/>
    <col min="6155" max="6155" width="7.42578125" style="2" customWidth="1"/>
    <col min="6156" max="6156" width="7.140625" style="2" customWidth="1"/>
    <col min="6157" max="6157" width="7" style="2" customWidth="1"/>
    <col min="6158" max="6158" width="7.5703125" style="2" customWidth="1"/>
    <col min="6159" max="6159" width="9.42578125" style="2" customWidth="1"/>
    <col min="6160" max="6160" width="7.7109375" style="2" customWidth="1"/>
    <col min="6161" max="6161" width="11" style="2" customWidth="1"/>
    <col min="6162" max="6162" width="6.85546875" style="2" customWidth="1"/>
    <col min="6163" max="6400" width="18.85546875" style="2"/>
    <col min="6401" max="6401" width="23" style="2" customWidth="1"/>
    <col min="6402" max="6402" width="8.140625" style="2" customWidth="1"/>
    <col min="6403" max="6403" width="10" style="2" customWidth="1"/>
    <col min="6404" max="6404" width="7.140625" style="2" customWidth="1"/>
    <col min="6405" max="6405" width="7.7109375" style="2" customWidth="1"/>
    <col min="6406" max="6406" width="7.5703125" style="2" customWidth="1"/>
    <col min="6407" max="6407" width="8.7109375" style="2" customWidth="1"/>
    <col min="6408" max="6409" width="7.5703125" style="2" customWidth="1"/>
    <col min="6410" max="6410" width="6.5703125" style="2" customWidth="1"/>
    <col min="6411" max="6411" width="7.42578125" style="2" customWidth="1"/>
    <col min="6412" max="6412" width="7.140625" style="2" customWidth="1"/>
    <col min="6413" max="6413" width="7" style="2" customWidth="1"/>
    <col min="6414" max="6414" width="7.5703125" style="2" customWidth="1"/>
    <col min="6415" max="6415" width="9.42578125" style="2" customWidth="1"/>
    <col min="6416" max="6416" width="7.7109375" style="2" customWidth="1"/>
    <col min="6417" max="6417" width="11" style="2" customWidth="1"/>
    <col min="6418" max="6418" width="6.85546875" style="2" customWidth="1"/>
    <col min="6419" max="6656" width="18.85546875" style="2"/>
    <col min="6657" max="6657" width="23" style="2" customWidth="1"/>
    <col min="6658" max="6658" width="8.140625" style="2" customWidth="1"/>
    <col min="6659" max="6659" width="10" style="2" customWidth="1"/>
    <col min="6660" max="6660" width="7.140625" style="2" customWidth="1"/>
    <col min="6661" max="6661" width="7.7109375" style="2" customWidth="1"/>
    <col min="6662" max="6662" width="7.5703125" style="2" customWidth="1"/>
    <col min="6663" max="6663" width="8.7109375" style="2" customWidth="1"/>
    <col min="6664" max="6665" width="7.5703125" style="2" customWidth="1"/>
    <col min="6666" max="6666" width="6.5703125" style="2" customWidth="1"/>
    <col min="6667" max="6667" width="7.42578125" style="2" customWidth="1"/>
    <col min="6668" max="6668" width="7.140625" style="2" customWidth="1"/>
    <col min="6669" max="6669" width="7" style="2" customWidth="1"/>
    <col min="6670" max="6670" width="7.5703125" style="2" customWidth="1"/>
    <col min="6671" max="6671" width="9.42578125" style="2" customWidth="1"/>
    <col min="6672" max="6672" width="7.7109375" style="2" customWidth="1"/>
    <col min="6673" max="6673" width="11" style="2" customWidth="1"/>
    <col min="6674" max="6674" width="6.85546875" style="2" customWidth="1"/>
    <col min="6675" max="6912" width="18.85546875" style="2"/>
    <col min="6913" max="6913" width="23" style="2" customWidth="1"/>
    <col min="6914" max="6914" width="8.140625" style="2" customWidth="1"/>
    <col min="6915" max="6915" width="10" style="2" customWidth="1"/>
    <col min="6916" max="6916" width="7.140625" style="2" customWidth="1"/>
    <col min="6917" max="6917" width="7.7109375" style="2" customWidth="1"/>
    <col min="6918" max="6918" width="7.5703125" style="2" customWidth="1"/>
    <col min="6919" max="6919" width="8.7109375" style="2" customWidth="1"/>
    <col min="6920" max="6921" width="7.5703125" style="2" customWidth="1"/>
    <col min="6922" max="6922" width="6.5703125" style="2" customWidth="1"/>
    <col min="6923" max="6923" width="7.42578125" style="2" customWidth="1"/>
    <col min="6924" max="6924" width="7.140625" style="2" customWidth="1"/>
    <col min="6925" max="6925" width="7" style="2" customWidth="1"/>
    <col min="6926" max="6926" width="7.5703125" style="2" customWidth="1"/>
    <col min="6927" max="6927" width="9.42578125" style="2" customWidth="1"/>
    <col min="6928" max="6928" width="7.7109375" style="2" customWidth="1"/>
    <col min="6929" max="6929" width="11" style="2" customWidth="1"/>
    <col min="6930" max="6930" width="6.85546875" style="2" customWidth="1"/>
    <col min="6931" max="7168" width="18.85546875" style="2"/>
    <col min="7169" max="7169" width="23" style="2" customWidth="1"/>
    <col min="7170" max="7170" width="8.140625" style="2" customWidth="1"/>
    <col min="7171" max="7171" width="10" style="2" customWidth="1"/>
    <col min="7172" max="7172" width="7.140625" style="2" customWidth="1"/>
    <col min="7173" max="7173" width="7.7109375" style="2" customWidth="1"/>
    <col min="7174" max="7174" width="7.5703125" style="2" customWidth="1"/>
    <col min="7175" max="7175" width="8.7109375" style="2" customWidth="1"/>
    <col min="7176" max="7177" width="7.5703125" style="2" customWidth="1"/>
    <col min="7178" max="7178" width="6.5703125" style="2" customWidth="1"/>
    <col min="7179" max="7179" width="7.42578125" style="2" customWidth="1"/>
    <col min="7180" max="7180" width="7.140625" style="2" customWidth="1"/>
    <col min="7181" max="7181" width="7" style="2" customWidth="1"/>
    <col min="7182" max="7182" width="7.5703125" style="2" customWidth="1"/>
    <col min="7183" max="7183" width="9.42578125" style="2" customWidth="1"/>
    <col min="7184" max="7184" width="7.7109375" style="2" customWidth="1"/>
    <col min="7185" max="7185" width="11" style="2" customWidth="1"/>
    <col min="7186" max="7186" width="6.85546875" style="2" customWidth="1"/>
    <col min="7187" max="7424" width="18.85546875" style="2"/>
    <col min="7425" max="7425" width="23" style="2" customWidth="1"/>
    <col min="7426" max="7426" width="8.140625" style="2" customWidth="1"/>
    <col min="7427" max="7427" width="10" style="2" customWidth="1"/>
    <col min="7428" max="7428" width="7.140625" style="2" customWidth="1"/>
    <col min="7429" max="7429" width="7.7109375" style="2" customWidth="1"/>
    <col min="7430" max="7430" width="7.5703125" style="2" customWidth="1"/>
    <col min="7431" max="7431" width="8.7109375" style="2" customWidth="1"/>
    <col min="7432" max="7433" width="7.5703125" style="2" customWidth="1"/>
    <col min="7434" max="7434" width="6.5703125" style="2" customWidth="1"/>
    <col min="7435" max="7435" width="7.42578125" style="2" customWidth="1"/>
    <col min="7436" max="7436" width="7.140625" style="2" customWidth="1"/>
    <col min="7437" max="7437" width="7" style="2" customWidth="1"/>
    <col min="7438" max="7438" width="7.5703125" style="2" customWidth="1"/>
    <col min="7439" max="7439" width="9.42578125" style="2" customWidth="1"/>
    <col min="7440" max="7440" width="7.7109375" style="2" customWidth="1"/>
    <col min="7441" max="7441" width="11" style="2" customWidth="1"/>
    <col min="7442" max="7442" width="6.85546875" style="2" customWidth="1"/>
    <col min="7443" max="7680" width="18.85546875" style="2"/>
    <col min="7681" max="7681" width="23" style="2" customWidth="1"/>
    <col min="7682" max="7682" width="8.140625" style="2" customWidth="1"/>
    <col min="7683" max="7683" width="10" style="2" customWidth="1"/>
    <col min="7684" max="7684" width="7.140625" style="2" customWidth="1"/>
    <col min="7685" max="7685" width="7.7109375" style="2" customWidth="1"/>
    <col min="7686" max="7686" width="7.5703125" style="2" customWidth="1"/>
    <col min="7687" max="7687" width="8.7109375" style="2" customWidth="1"/>
    <col min="7688" max="7689" width="7.5703125" style="2" customWidth="1"/>
    <col min="7690" max="7690" width="6.5703125" style="2" customWidth="1"/>
    <col min="7691" max="7691" width="7.42578125" style="2" customWidth="1"/>
    <col min="7692" max="7692" width="7.140625" style="2" customWidth="1"/>
    <col min="7693" max="7693" width="7" style="2" customWidth="1"/>
    <col min="7694" max="7694" width="7.5703125" style="2" customWidth="1"/>
    <col min="7695" max="7695" width="9.42578125" style="2" customWidth="1"/>
    <col min="7696" max="7696" width="7.7109375" style="2" customWidth="1"/>
    <col min="7697" max="7697" width="11" style="2" customWidth="1"/>
    <col min="7698" max="7698" width="6.85546875" style="2" customWidth="1"/>
    <col min="7699" max="7936" width="18.85546875" style="2"/>
    <col min="7937" max="7937" width="23" style="2" customWidth="1"/>
    <col min="7938" max="7938" width="8.140625" style="2" customWidth="1"/>
    <col min="7939" max="7939" width="10" style="2" customWidth="1"/>
    <col min="7940" max="7940" width="7.140625" style="2" customWidth="1"/>
    <col min="7941" max="7941" width="7.7109375" style="2" customWidth="1"/>
    <col min="7942" max="7942" width="7.5703125" style="2" customWidth="1"/>
    <col min="7943" max="7943" width="8.7109375" style="2" customWidth="1"/>
    <col min="7944" max="7945" width="7.5703125" style="2" customWidth="1"/>
    <col min="7946" max="7946" width="6.5703125" style="2" customWidth="1"/>
    <col min="7947" max="7947" width="7.42578125" style="2" customWidth="1"/>
    <col min="7948" max="7948" width="7.140625" style="2" customWidth="1"/>
    <col min="7949" max="7949" width="7" style="2" customWidth="1"/>
    <col min="7950" max="7950" width="7.5703125" style="2" customWidth="1"/>
    <col min="7951" max="7951" width="9.42578125" style="2" customWidth="1"/>
    <col min="7952" max="7952" width="7.7109375" style="2" customWidth="1"/>
    <col min="7953" max="7953" width="11" style="2" customWidth="1"/>
    <col min="7954" max="7954" width="6.85546875" style="2" customWidth="1"/>
    <col min="7955" max="8192" width="18.85546875" style="2"/>
    <col min="8193" max="8193" width="23" style="2" customWidth="1"/>
    <col min="8194" max="8194" width="8.140625" style="2" customWidth="1"/>
    <col min="8195" max="8195" width="10" style="2" customWidth="1"/>
    <col min="8196" max="8196" width="7.140625" style="2" customWidth="1"/>
    <col min="8197" max="8197" width="7.7109375" style="2" customWidth="1"/>
    <col min="8198" max="8198" width="7.5703125" style="2" customWidth="1"/>
    <col min="8199" max="8199" width="8.7109375" style="2" customWidth="1"/>
    <col min="8200" max="8201" width="7.5703125" style="2" customWidth="1"/>
    <col min="8202" max="8202" width="6.5703125" style="2" customWidth="1"/>
    <col min="8203" max="8203" width="7.42578125" style="2" customWidth="1"/>
    <col min="8204" max="8204" width="7.140625" style="2" customWidth="1"/>
    <col min="8205" max="8205" width="7" style="2" customWidth="1"/>
    <col min="8206" max="8206" width="7.5703125" style="2" customWidth="1"/>
    <col min="8207" max="8207" width="9.42578125" style="2" customWidth="1"/>
    <col min="8208" max="8208" width="7.7109375" style="2" customWidth="1"/>
    <col min="8209" max="8209" width="11" style="2" customWidth="1"/>
    <col min="8210" max="8210" width="6.85546875" style="2" customWidth="1"/>
    <col min="8211" max="8448" width="18.85546875" style="2"/>
    <col min="8449" max="8449" width="23" style="2" customWidth="1"/>
    <col min="8450" max="8450" width="8.140625" style="2" customWidth="1"/>
    <col min="8451" max="8451" width="10" style="2" customWidth="1"/>
    <col min="8452" max="8452" width="7.140625" style="2" customWidth="1"/>
    <col min="8453" max="8453" width="7.7109375" style="2" customWidth="1"/>
    <col min="8454" max="8454" width="7.5703125" style="2" customWidth="1"/>
    <col min="8455" max="8455" width="8.7109375" style="2" customWidth="1"/>
    <col min="8456" max="8457" width="7.5703125" style="2" customWidth="1"/>
    <col min="8458" max="8458" width="6.5703125" style="2" customWidth="1"/>
    <col min="8459" max="8459" width="7.42578125" style="2" customWidth="1"/>
    <col min="8460" max="8460" width="7.140625" style="2" customWidth="1"/>
    <col min="8461" max="8461" width="7" style="2" customWidth="1"/>
    <col min="8462" max="8462" width="7.5703125" style="2" customWidth="1"/>
    <col min="8463" max="8463" width="9.42578125" style="2" customWidth="1"/>
    <col min="8464" max="8464" width="7.7109375" style="2" customWidth="1"/>
    <col min="8465" max="8465" width="11" style="2" customWidth="1"/>
    <col min="8466" max="8466" width="6.85546875" style="2" customWidth="1"/>
    <col min="8467" max="8704" width="18.85546875" style="2"/>
    <col min="8705" max="8705" width="23" style="2" customWidth="1"/>
    <col min="8706" max="8706" width="8.140625" style="2" customWidth="1"/>
    <col min="8707" max="8707" width="10" style="2" customWidth="1"/>
    <col min="8708" max="8708" width="7.140625" style="2" customWidth="1"/>
    <col min="8709" max="8709" width="7.7109375" style="2" customWidth="1"/>
    <col min="8710" max="8710" width="7.5703125" style="2" customWidth="1"/>
    <col min="8711" max="8711" width="8.7109375" style="2" customWidth="1"/>
    <col min="8712" max="8713" width="7.5703125" style="2" customWidth="1"/>
    <col min="8714" max="8714" width="6.5703125" style="2" customWidth="1"/>
    <col min="8715" max="8715" width="7.42578125" style="2" customWidth="1"/>
    <col min="8716" max="8716" width="7.140625" style="2" customWidth="1"/>
    <col min="8717" max="8717" width="7" style="2" customWidth="1"/>
    <col min="8718" max="8718" width="7.5703125" style="2" customWidth="1"/>
    <col min="8719" max="8719" width="9.42578125" style="2" customWidth="1"/>
    <col min="8720" max="8720" width="7.7109375" style="2" customWidth="1"/>
    <col min="8721" max="8721" width="11" style="2" customWidth="1"/>
    <col min="8722" max="8722" width="6.85546875" style="2" customWidth="1"/>
    <col min="8723" max="8960" width="18.85546875" style="2"/>
    <col min="8961" max="8961" width="23" style="2" customWidth="1"/>
    <col min="8962" max="8962" width="8.140625" style="2" customWidth="1"/>
    <col min="8963" max="8963" width="10" style="2" customWidth="1"/>
    <col min="8964" max="8964" width="7.140625" style="2" customWidth="1"/>
    <col min="8965" max="8965" width="7.7109375" style="2" customWidth="1"/>
    <col min="8966" max="8966" width="7.5703125" style="2" customWidth="1"/>
    <col min="8967" max="8967" width="8.7109375" style="2" customWidth="1"/>
    <col min="8968" max="8969" width="7.5703125" style="2" customWidth="1"/>
    <col min="8970" max="8970" width="6.5703125" style="2" customWidth="1"/>
    <col min="8971" max="8971" width="7.42578125" style="2" customWidth="1"/>
    <col min="8972" max="8972" width="7.140625" style="2" customWidth="1"/>
    <col min="8973" max="8973" width="7" style="2" customWidth="1"/>
    <col min="8974" max="8974" width="7.5703125" style="2" customWidth="1"/>
    <col min="8975" max="8975" width="9.42578125" style="2" customWidth="1"/>
    <col min="8976" max="8976" width="7.7109375" style="2" customWidth="1"/>
    <col min="8977" max="8977" width="11" style="2" customWidth="1"/>
    <col min="8978" max="8978" width="6.85546875" style="2" customWidth="1"/>
    <col min="8979" max="9216" width="18.85546875" style="2"/>
    <col min="9217" max="9217" width="23" style="2" customWidth="1"/>
    <col min="9218" max="9218" width="8.140625" style="2" customWidth="1"/>
    <col min="9219" max="9219" width="10" style="2" customWidth="1"/>
    <col min="9220" max="9220" width="7.140625" style="2" customWidth="1"/>
    <col min="9221" max="9221" width="7.7109375" style="2" customWidth="1"/>
    <col min="9222" max="9222" width="7.5703125" style="2" customWidth="1"/>
    <col min="9223" max="9223" width="8.7109375" style="2" customWidth="1"/>
    <col min="9224" max="9225" width="7.5703125" style="2" customWidth="1"/>
    <col min="9226" max="9226" width="6.5703125" style="2" customWidth="1"/>
    <col min="9227" max="9227" width="7.42578125" style="2" customWidth="1"/>
    <col min="9228" max="9228" width="7.140625" style="2" customWidth="1"/>
    <col min="9229" max="9229" width="7" style="2" customWidth="1"/>
    <col min="9230" max="9230" width="7.5703125" style="2" customWidth="1"/>
    <col min="9231" max="9231" width="9.42578125" style="2" customWidth="1"/>
    <col min="9232" max="9232" width="7.7109375" style="2" customWidth="1"/>
    <col min="9233" max="9233" width="11" style="2" customWidth="1"/>
    <col min="9234" max="9234" width="6.85546875" style="2" customWidth="1"/>
    <col min="9235" max="9472" width="18.85546875" style="2"/>
    <col min="9473" max="9473" width="23" style="2" customWidth="1"/>
    <col min="9474" max="9474" width="8.140625" style="2" customWidth="1"/>
    <col min="9475" max="9475" width="10" style="2" customWidth="1"/>
    <col min="9476" max="9476" width="7.140625" style="2" customWidth="1"/>
    <col min="9477" max="9477" width="7.7109375" style="2" customWidth="1"/>
    <col min="9478" max="9478" width="7.5703125" style="2" customWidth="1"/>
    <col min="9479" max="9479" width="8.7109375" style="2" customWidth="1"/>
    <col min="9480" max="9481" width="7.5703125" style="2" customWidth="1"/>
    <col min="9482" max="9482" width="6.5703125" style="2" customWidth="1"/>
    <col min="9483" max="9483" width="7.42578125" style="2" customWidth="1"/>
    <col min="9484" max="9484" width="7.140625" style="2" customWidth="1"/>
    <col min="9485" max="9485" width="7" style="2" customWidth="1"/>
    <col min="9486" max="9486" width="7.5703125" style="2" customWidth="1"/>
    <col min="9487" max="9487" width="9.42578125" style="2" customWidth="1"/>
    <col min="9488" max="9488" width="7.7109375" style="2" customWidth="1"/>
    <col min="9489" max="9489" width="11" style="2" customWidth="1"/>
    <col min="9490" max="9490" width="6.85546875" style="2" customWidth="1"/>
    <col min="9491" max="9728" width="18.85546875" style="2"/>
    <col min="9729" max="9729" width="23" style="2" customWidth="1"/>
    <col min="9730" max="9730" width="8.140625" style="2" customWidth="1"/>
    <col min="9731" max="9731" width="10" style="2" customWidth="1"/>
    <col min="9732" max="9732" width="7.140625" style="2" customWidth="1"/>
    <col min="9733" max="9733" width="7.7109375" style="2" customWidth="1"/>
    <col min="9734" max="9734" width="7.5703125" style="2" customWidth="1"/>
    <col min="9735" max="9735" width="8.7109375" style="2" customWidth="1"/>
    <col min="9736" max="9737" width="7.5703125" style="2" customWidth="1"/>
    <col min="9738" max="9738" width="6.5703125" style="2" customWidth="1"/>
    <col min="9739" max="9739" width="7.42578125" style="2" customWidth="1"/>
    <col min="9740" max="9740" width="7.140625" style="2" customWidth="1"/>
    <col min="9741" max="9741" width="7" style="2" customWidth="1"/>
    <col min="9742" max="9742" width="7.5703125" style="2" customWidth="1"/>
    <col min="9743" max="9743" width="9.42578125" style="2" customWidth="1"/>
    <col min="9744" max="9744" width="7.7109375" style="2" customWidth="1"/>
    <col min="9745" max="9745" width="11" style="2" customWidth="1"/>
    <col min="9746" max="9746" width="6.85546875" style="2" customWidth="1"/>
    <col min="9747" max="9984" width="18.85546875" style="2"/>
    <col min="9985" max="9985" width="23" style="2" customWidth="1"/>
    <col min="9986" max="9986" width="8.140625" style="2" customWidth="1"/>
    <col min="9987" max="9987" width="10" style="2" customWidth="1"/>
    <col min="9988" max="9988" width="7.140625" style="2" customWidth="1"/>
    <col min="9989" max="9989" width="7.7109375" style="2" customWidth="1"/>
    <col min="9990" max="9990" width="7.5703125" style="2" customWidth="1"/>
    <col min="9991" max="9991" width="8.7109375" style="2" customWidth="1"/>
    <col min="9992" max="9993" width="7.5703125" style="2" customWidth="1"/>
    <col min="9994" max="9994" width="6.5703125" style="2" customWidth="1"/>
    <col min="9995" max="9995" width="7.42578125" style="2" customWidth="1"/>
    <col min="9996" max="9996" width="7.140625" style="2" customWidth="1"/>
    <col min="9997" max="9997" width="7" style="2" customWidth="1"/>
    <col min="9998" max="9998" width="7.5703125" style="2" customWidth="1"/>
    <col min="9999" max="9999" width="9.42578125" style="2" customWidth="1"/>
    <col min="10000" max="10000" width="7.7109375" style="2" customWidth="1"/>
    <col min="10001" max="10001" width="11" style="2" customWidth="1"/>
    <col min="10002" max="10002" width="6.85546875" style="2" customWidth="1"/>
    <col min="10003" max="10240" width="18.85546875" style="2"/>
    <col min="10241" max="10241" width="23" style="2" customWidth="1"/>
    <col min="10242" max="10242" width="8.140625" style="2" customWidth="1"/>
    <col min="10243" max="10243" width="10" style="2" customWidth="1"/>
    <col min="10244" max="10244" width="7.140625" style="2" customWidth="1"/>
    <col min="10245" max="10245" width="7.7109375" style="2" customWidth="1"/>
    <col min="10246" max="10246" width="7.5703125" style="2" customWidth="1"/>
    <col min="10247" max="10247" width="8.7109375" style="2" customWidth="1"/>
    <col min="10248" max="10249" width="7.5703125" style="2" customWidth="1"/>
    <col min="10250" max="10250" width="6.5703125" style="2" customWidth="1"/>
    <col min="10251" max="10251" width="7.42578125" style="2" customWidth="1"/>
    <col min="10252" max="10252" width="7.140625" style="2" customWidth="1"/>
    <col min="10253" max="10253" width="7" style="2" customWidth="1"/>
    <col min="10254" max="10254" width="7.5703125" style="2" customWidth="1"/>
    <col min="10255" max="10255" width="9.42578125" style="2" customWidth="1"/>
    <col min="10256" max="10256" width="7.7109375" style="2" customWidth="1"/>
    <col min="10257" max="10257" width="11" style="2" customWidth="1"/>
    <col min="10258" max="10258" width="6.85546875" style="2" customWidth="1"/>
    <col min="10259" max="10496" width="18.85546875" style="2"/>
    <col min="10497" max="10497" width="23" style="2" customWidth="1"/>
    <col min="10498" max="10498" width="8.140625" style="2" customWidth="1"/>
    <col min="10499" max="10499" width="10" style="2" customWidth="1"/>
    <col min="10500" max="10500" width="7.140625" style="2" customWidth="1"/>
    <col min="10501" max="10501" width="7.7109375" style="2" customWidth="1"/>
    <col min="10502" max="10502" width="7.5703125" style="2" customWidth="1"/>
    <col min="10503" max="10503" width="8.7109375" style="2" customWidth="1"/>
    <col min="10504" max="10505" width="7.5703125" style="2" customWidth="1"/>
    <col min="10506" max="10506" width="6.5703125" style="2" customWidth="1"/>
    <col min="10507" max="10507" width="7.42578125" style="2" customWidth="1"/>
    <col min="10508" max="10508" width="7.140625" style="2" customWidth="1"/>
    <col min="10509" max="10509" width="7" style="2" customWidth="1"/>
    <col min="10510" max="10510" width="7.5703125" style="2" customWidth="1"/>
    <col min="10511" max="10511" width="9.42578125" style="2" customWidth="1"/>
    <col min="10512" max="10512" width="7.7109375" style="2" customWidth="1"/>
    <col min="10513" max="10513" width="11" style="2" customWidth="1"/>
    <col min="10514" max="10514" width="6.85546875" style="2" customWidth="1"/>
    <col min="10515" max="10752" width="18.85546875" style="2"/>
    <col min="10753" max="10753" width="23" style="2" customWidth="1"/>
    <col min="10754" max="10754" width="8.140625" style="2" customWidth="1"/>
    <col min="10755" max="10755" width="10" style="2" customWidth="1"/>
    <col min="10756" max="10756" width="7.140625" style="2" customWidth="1"/>
    <col min="10757" max="10757" width="7.7109375" style="2" customWidth="1"/>
    <col min="10758" max="10758" width="7.5703125" style="2" customWidth="1"/>
    <col min="10759" max="10759" width="8.7109375" style="2" customWidth="1"/>
    <col min="10760" max="10761" width="7.5703125" style="2" customWidth="1"/>
    <col min="10762" max="10762" width="6.5703125" style="2" customWidth="1"/>
    <col min="10763" max="10763" width="7.42578125" style="2" customWidth="1"/>
    <col min="10764" max="10764" width="7.140625" style="2" customWidth="1"/>
    <col min="10765" max="10765" width="7" style="2" customWidth="1"/>
    <col min="10766" max="10766" width="7.5703125" style="2" customWidth="1"/>
    <col min="10767" max="10767" width="9.42578125" style="2" customWidth="1"/>
    <col min="10768" max="10768" width="7.7109375" style="2" customWidth="1"/>
    <col min="10769" max="10769" width="11" style="2" customWidth="1"/>
    <col min="10770" max="10770" width="6.85546875" style="2" customWidth="1"/>
    <col min="10771" max="11008" width="18.85546875" style="2"/>
    <col min="11009" max="11009" width="23" style="2" customWidth="1"/>
    <col min="11010" max="11010" width="8.140625" style="2" customWidth="1"/>
    <col min="11011" max="11011" width="10" style="2" customWidth="1"/>
    <col min="11012" max="11012" width="7.140625" style="2" customWidth="1"/>
    <col min="11013" max="11013" width="7.7109375" style="2" customWidth="1"/>
    <col min="11014" max="11014" width="7.5703125" style="2" customWidth="1"/>
    <col min="11015" max="11015" width="8.7109375" style="2" customWidth="1"/>
    <col min="11016" max="11017" width="7.5703125" style="2" customWidth="1"/>
    <col min="11018" max="11018" width="6.5703125" style="2" customWidth="1"/>
    <col min="11019" max="11019" width="7.42578125" style="2" customWidth="1"/>
    <col min="11020" max="11020" width="7.140625" style="2" customWidth="1"/>
    <col min="11021" max="11021" width="7" style="2" customWidth="1"/>
    <col min="11022" max="11022" width="7.5703125" style="2" customWidth="1"/>
    <col min="11023" max="11023" width="9.42578125" style="2" customWidth="1"/>
    <col min="11024" max="11024" width="7.7109375" style="2" customWidth="1"/>
    <col min="11025" max="11025" width="11" style="2" customWidth="1"/>
    <col min="11026" max="11026" width="6.85546875" style="2" customWidth="1"/>
    <col min="11027" max="11264" width="18.85546875" style="2"/>
    <col min="11265" max="11265" width="23" style="2" customWidth="1"/>
    <col min="11266" max="11266" width="8.140625" style="2" customWidth="1"/>
    <col min="11267" max="11267" width="10" style="2" customWidth="1"/>
    <col min="11268" max="11268" width="7.140625" style="2" customWidth="1"/>
    <col min="11269" max="11269" width="7.7109375" style="2" customWidth="1"/>
    <col min="11270" max="11270" width="7.5703125" style="2" customWidth="1"/>
    <col min="11271" max="11271" width="8.7109375" style="2" customWidth="1"/>
    <col min="11272" max="11273" width="7.5703125" style="2" customWidth="1"/>
    <col min="11274" max="11274" width="6.5703125" style="2" customWidth="1"/>
    <col min="11275" max="11275" width="7.42578125" style="2" customWidth="1"/>
    <col min="11276" max="11276" width="7.140625" style="2" customWidth="1"/>
    <col min="11277" max="11277" width="7" style="2" customWidth="1"/>
    <col min="11278" max="11278" width="7.5703125" style="2" customWidth="1"/>
    <col min="11279" max="11279" width="9.42578125" style="2" customWidth="1"/>
    <col min="11280" max="11280" width="7.7109375" style="2" customWidth="1"/>
    <col min="11281" max="11281" width="11" style="2" customWidth="1"/>
    <col min="11282" max="11282" width="6.85546875" style="2" customWidth="1"/>
    <col min="11283" max="11520" width="18.85546875" style="2"/>
    <col min="11521" max="11521" width="23" style="2" customWidth="1"/>
    <col min="11522" max="11522" width="8.140625" style="2" customWidth="1"/>
    <col min="11523" max="11523" width="10" style="2" customWidth="1"/>
    <col min="11524" max="11524" width="7.140625" style="2" customWidth="1"/>
    <col min="11525" max="11525" width="7.7109375" style="2" customWidth="1"/>
    <col min="11526" max="11526" width="7.5703125" style="2" customWidth="1"/>
    <col min="11527" max="11527" width="8.7109375" style="2" customWidth="1"/>
    <col min="11528" max="11529" width="7.5703125" style="2" customWidth="1"/>
    <col min="11530" max="11530" width="6.5703125" style="2" customWidth="1"/>
    <col min="11531" max="11531" width="7.42578125" style="2" customWidth="1"/>
    <col min="11532" max="11532" width="7.140625" style="2" customWidth="1"/>
    <col min="11533" max="11533" width="7" style="2" customWidth="1"/>
    <col min="11534" max="11534" width="7.5703125" style="2" customWidth="1"/>
    <col min="11535" max="11535" width="9.42578125" style="2" customWidth="1"/>
    <col min="11536" max="11536" width="7.7109375" style="2" customWidth="1"/>
    <col min="11537" max="11537" width="11" style="2" customWidth="1"/>
    <col min="11538" max="11538" width="6.85546875" style="2" customWidth="1"/>
    <col min="11539" max="11776" width="18.85546875" style="2"/>
    <col min="11777" max="11777" width="23" style="2" customWidth="1"/>
    <col min="11778" max="11778" width="8.140625" style="2" customWidth="1"/>
    <col min="11779" max="11779" width="10" style="2" customWidth="1"/>
    <col min="11780" max="11780" width="7.140625" style="2" customWidth="1"/>
    <col min="11781" max="11781" width="7.7109375" style="2" customWidth="1"/>
    <col min="11782" max="11782" width="7.5703125" style="2" customWidth="1"/>
    <col min="11783" max="11783" width="8.7109375" style="2" customWidth="1"/>
    <col min="11784" max="11785" width="7.5703125" style="2" customWidth="1"/>
    <col min="11786" max="11786" width="6.5703125" style="2" customWidth="1"/>
    <col min="11787" max="11787" width="7.42578125" style="2" customWidth="1"/>
    <col min="11788" max="11788" width="7.140625" style="2" customWidth="1"/>
    <col min="11789" max="11789" width="7" style="2" customWidth="1"/>
    <col min="11790" max="11790" width="7.5703125" style="2" customWidth="1"/>
    <col min="11791" max="11791" width="9.42578125" style="2" customWidth="1"/>
    <col min="11792" max="11792" width="7.7109375" style="2" customWidth="1"/>
    <col min="11793" max="11793" width="11" style="2" customWidth="1"/>
    <col min="11794" max="11794" width="6.85546875" style="2" customWidth="1"/>
    <col min="11795" max="12032" width="18.85546875" style="2"/>
    <col min="12033" max="12033" width="23" style="2" customWidth="1"/>
    <col min="12034" max="12034" width="8.140625" style="2" customWidth="1"/>
    <col min="12035" max="12035" width="10" style="2" customWidth="1"/>
    <col min="12036" max="12036" width="7.140625" style="2" customWidth="1"/>
    <col min="12037" max="12037" width="7.7109375" style="2" customWidth="1"/>
    <col min="12038" max="12038" width="7.5703125" style="2" customWidth="1"/>
    <col min="12039" max="12039" width="8.7109375" style="2" customWidth="1"/>
    <col min="12040" max="12041" width="7.5703125" style="2" customWidth="1"/>
    <col min="12042" max="12042" width="6.5703125" style="2" customWidth="1"/>
    <col min="12043" max="12043" width="7.42578125" style="2" customWidth="1"/>
    <col min="12044" max="12044" width="7.140625" style="2" customWidth="1"/>
    <col min="12045" max="12045" width="7" style="2" customWidth="1"/>
    <col min="12046" max="12046" width="7.5703125" style="2" customWidth="1"/>
    <col min="12047" max="12047" width="9.42578125" style="2" customWidth="1"/>
    <col min="12048" max="12048" width="7.7109375" style="2" customWidth="1"/>
    <col min="12049" max="12049" width="11" style="2" customWidth="1"/>
    <col min="12050" max="12050" width="6.85546875" style="2" customWidth="1"/>
    <col min="12051" max="12288" width="18.85546875" style="2"/>
    <col min="12289" max="12289" width="23" style="2" customWidth="1"/>
    <col min="12290" max="12290" width="8.140625" style="2" customWidth="1"/>
    <col min="12291" max="12291" width="10" style="2" customWidth="1"/>
    <col min="12292" max="12292" width="7.140625" style="2" customWidth="1"/>
    <col min="12293" max="12293" width="7.7109375" style="2" customWidth="1"/>
    <col min="12294" max="12294" width="7.5703125" style="2" customWidth="1"/>
    <col min="12295" max="12295" width="8.7109375" style="2" customWidth="1"/>
    <col min="12296" max="12297" width="7.5703125" style="2" customWidth="1"/>
    <col min="12298" max="12298" width="6.5703125" style="2" customWidth="1"/>
    <col min="12299" max="12299" width="7.42578125" style="2" customWidth="1"/>
    <col min="12300" max="12300" width="7.140625" style="2" customWidth="1"/>
    <col min="12301" max="12301" width="7" style="2" customWidth="1"/>
    <col min="12302" max="12302" width="7.5703125" style="2" customWidth="1"/>
    <col min="12303" max="12303" width="9.42578125" style="2" customWidth="1"/>
    <col min="12304" max="12304" width="7.7109375" style="2" customWidth="1"/>
    <col min="12305" max="12305" width="11" style="2" customWidth="1"/>
    <col min="12306" max="12306" width="6.85546875" style="2" customWidth="1"/>
    <col min="12307" max="12544" width="18.85546875" style="2"/>
    <col min="12545" max="12545" width="23" style="2" customWidth="1"/>
    <col min="12546" max="12546" width="8.140625" style="2" customWidth="1"/>
    <col min="12547" max="12547" width="10" style="2" customWidth="1"/>
    <col min="12548" max="12548" width="7.140625" style="2" customWidth="1"/>
    <col min="12549" max="12549" width="7.7109375" style="2" customWidth="1"/>
    <col min="12550" max="12550" width="7.5703125" style="2" customWidth="1"/>
    <col min="12551" max="12551" width="8.7109375" style="2" customWidth="1"/>
    <col min="12552" max="12553" width="7.5703125" style="2" customWidth="1"/>
    <col min="12554" max="12554" width="6.5703125" style="2" customWidth="1"/>
    <col min="12555" max="12555" width="7.42578125" style="2" customWidth="1"/>
    <col min="12556" max="12556" width="7.140625" style="2" customWidth="1"/>
    <col min="12557" max="12557" width="7" style="2" customWidth="1"/>
    <col min="12558" max="12558" width="7.5703125" style="2" customWidth="1"/>
    <col min="12559" max="12559" width="9.42578125" style="2" customWidth="1"/>
    <col min="12560" max="12560" width="7.7109375" style="2" customWidth="1"/>
    <col min="12561" max="12561" width="11" style="2" customWidth="1"/>
    <col min="12562" max="12562" width="6.85546875" style="2" customWidth="1"/>
    <col min="12563" max="12800" width="18.85546875" style="2"/>
    <col min="12801" max="12801" width="23" style="2" customWidth="1"/>
    <col min="12802" max="12802" width="8.140625" style="2" customWidth="1"/>
    <col min="12803" max="12803" width="10" style="2" customWidth="1"/>
    <col min="12804" max="12804" width="7.140625" style="2" customWidth="1"/>
    <col min="12805" max="12805" width="7.7109375" style="2" customWidth="1"/>
    <col min="12806" max="12806" width="7.5703125" style="2" customWidth="1"/>
    <col min="12807" max="12807" width="8.7109375" style="2" customWidth="1"/>
    <col min="12808" max="12809" width="7.5703125" style="2" customWidth="1"/>
    <col min="12810" max="12810" width="6.5703125" style="2" customWidth="1"/>
    <col min="12811" max="12811" width="7.42578125" style="2" customWidth="1"/>
    <col min="12812" max="12812" width="7.140625" style="2" customWidth="1"/>
    <col min="12813" max="12813" width="7" style="2" customWidth="1"/>
    <col min="12814" max="12814" width="7.5703125" style="2" customWidth="1"/>
    <col min="12815" max="12815" width="9.42578125" style="2" customWidth="1"/>
    <col min="12816" max="12816" width="7.7109375" style="2" customWidth="1"/>
    <col min="12817" max="12817" width="11" style="2" customWidth="1"/>
    <col min="12818" max="12818" width="6.85546875" style="2" customWidth="1"/>
    <col min="12819" max="13056" width="18.85546875" style="2"/>
    <col min="13057" max="13057" width="23" style="2" customWidth="1"/>
    <col min="13058" max="13058" width="8.140625" style="2" customWidth="1"/>
    <col min="13059" max="13059" width="10" style="2" customWidth="1"/>
    <col min="13060" max="13060" width="7.140625" style="2" customWidth="1"/>
    <col min="13061" max="13061" width="7.7109375" style="2" customWidth="1"/>
    <col min="13062" max="13062" width="7.5703125" style="2" customWidth="1"/>
    <col min="13063" max="13063" width="8.7109375" style="2" customWidth="1"/>
    <col min="13064" max="13065" width="7.5703125" style="2" customWidth="1"/>
    <col min="13066" max="13066" width="6.5703125" style="2" customWidth="1"/>
    <col min="13067" max="13067" width="7.42578125" style="2" customWidth="1"/>
    <col min="13068" max="13068" width="7.140625" style="2" customWidth="1"/>
    <col min="13069" max="13069" width="7" style="2" customWidth="1"/>
    <col min="13070" max="13070" width="7.5703125" style="2" customWidth="1"/>
    <col min="13071" max="13071" width="9.42578125" style="2" customWidth="1"/>
    <col min="13072" max="13072" width="7.7109375" style="2" customWidth="1"/>
    <col min="13073" max="13073" width="11" style="2" customWidth="1"/>
    <col min="13074" max="13074" width="6.85546875" style="2" customWidth="1"/>
    <col min="13075" max="13312" width="18.85546875" style="2"/>
    <col min="13313" max="13313" width="23" style="2" customWidth="1"/>
    <col min="13314" max="13314" width="8.140625" style="2" customWidth="1"/>
    <col min="13315" max="13315" width="10" style="2" customWidth="1"/>
    <col min="13316" max="13316" width="7.140625" style="2" customWidth="1"/>
    <col min="13317" max="13317" width="7.7109375" style="2" customWidth="1"/>
    <col min="13318" max="13318" width="7.5703125" style="2" customWidth="1"/>
    <col min="13319" max="13319" width="8.7109375" style="2" customWidth="1"/>
    <col min="13320" max="13321" width="7.5703125" style="2" customWidth="1"/>
    <col min="13322" max="13322" width="6.5703125" style="2" customWidth="1"/>
    <col min="13323" max="13323" width="7.42578125" style="2" customWidth="1"/>
    <col min="13324" max="13324" width="7.140625" style="2" customWidth="1"/>
    <col min="13325" max="13325" width="7" style="2" customWidth="1"/>
    <col min="13326" max="13326" width="7.5703125" style="2" customWidth="1"/>
    <col min="13327" max="13327" width="9.42578125" style="2" customWidth="1"/>
    <col min="13328" max="13328" width="7.7109375" style="2" customWidth="1"/>
    <col min="13329" max="13329" width="11" style="2" customWidth="1"/>
    <col min="13330" max="13330" width="6.85546875" style="2" customWidth="1"/>
    <col min="13331" max="13568" width="18.85546875" style="2"/>
    <col min="13569" max="13569" width="23" style="2" customWidth="1"/>
    <col min="13570" max="13570" width="8.140625" style="2" customWidth="1"/>
    <col min="13571" max="13571" width="10" style="2" customWidth="1"/>
    <col min="13572" max="13572" width="7.140625" style="2" customWidth="1"/>
    <col min="13573" max="13573" width="7.7109375" style="2" customWidth="1"/>
    <col min="13574" max="13574" width="7.5703125" style="2" customWidth="1"/>
    <col min="13575" max="13575" width="8.7109375" style="2" customWidth="1"/>
    <col min="13576" max="13577" width="7.5703125" style="2" customWidth="1"/>
    <col min="13578" max="13578" width="6.5703125" style="2" customWidth="1"/>
    <col min="13579" max="13579" width="7.42578125" style="2" customWidth="1"/>
    <col min="13580" max="13580" width="7.140625" style="2" customWidth="1"/>
    <col min="13581" max="13581" width="7" style="2" customWidth="1"/>
    <col min="13582" max="13582" width="7.5703125" style="2" customWidth="1"/>
    <col min="13583" max="13583" width="9.42578125" style="2" customWidth="1"/>
    <col min="13584" max="13584" width="7.7109375" style="2" customWidth="1"/>
    <col min="13585" max="13585" width="11" style="2" customWidth="1"/>
    <col min="13586" max="13586" width="6.85546875" style="2" customWidth="1"/>
    <col min="13587" max="13824" width="18.85546875" style="2"/>
    <col min="13825" max="13825" width="23" style="2" customWidth="1"/>
    <col min="13826" max="13826" width="8.140625" style="2" customWidth="1"/>
    <col min="13827" max="13827" width="10" style="2" customWidth="1"/>
    <col min="13828" max="13828" width="7.140625" style="2" customWidth="1"/>
    <col min="13829" max="13829" width="7.7109375" style="2" customWidth="1"/>
    <col min="13830" max="13830" width="7.5703125" style="2" customWidth="1"/>
    <col min="13831" max="13831" width="8.7109375" style="2" customWidth="1"/>
    <col min="13832" max="13833" width="7.5703125" style="2" customWidth="1"/>
    <col min="13834" max="13834" width="6.5703125" style="2" customWidth="1"/>
    <col min="13835" max="13835" width="7.42578125" style="2" customWidth="1"/>
    <col min="13836" max="13836" width="7.140625" style="2" customWidth="1"/>
    <col min="13837" max="13837" width="7" style="2" customWidth="1"/>
    <col min="13838" max="13838" width="7.5703125" style="2" customWidth="1"/>
    <col min="13839" max="13839" width="9.42578125" style="2" customWidth="1"/>
    <col min="13840" max="13840" width="7.7109375" style="2" customWidth="1"/>
    <col min="13841" max="13841" width="11" style="2" customWidth="1"/>
    <col min="13842" max="13842" width="6.85546875" style="2" customWidth="1"/>
    <col min="13843" max="14080" width="18.85546875" style="2"/>
    <col min="14081" max="14081" width="23" style="2" customWidth="1"/>
    <col min="14082" max="14082" width="8.140625" style="2" customWidth="1"/>
    <col min="14083" max="14083" width="10" style="2" customWidth="1"/>
    <col min="14084" max="14084" width="7.140625" style="2" customWidth="1"/>
    <col min="14085" max="14085" width="7.7109375" style="2" customWidth="1"/>
    <col min="14086" max="14086" width="7.5703125" style="2" customWidth="1"/>
    <col min="14087" max="14087" width="8.7109375" style="2" customWidth="1"/>
    <col min="14088" max="14089" width="7.5703125" style="2" customWidth="1"/>
    <col min="14090" max="14090" width="6.5703125" style="2" customWidth="1"/>
    <col min="14091" max="14091" width="7.42578125" style="2" customWidth="1"/>
    <col min="14092" max="14092" width="7.140625" style="2" customWidth="1"/>
    <col min="14093" max="14093" width="7" style="2" customWidth="1"/>
    <col min="14094" max="14094" width="7.5703125" style="2" customWidth="1"/>
    <col min="14095" max="14095" width="9.42578125" style="2" customWidth="1"/>
    <col min="14096" max="14096" width="7.7109375" style="2" customWidth="1"/>
    <col min="14097" max="14097" width="11" style="2" customWidth="1"/>
    <col min="14098" max="14098" width="6.85546875" style="2" customWidth="1"/>
    <col min="14099" max="14336" width="18.85546875" style="2"/>
    <col min="14337" max="14337" width="23" style="2" customWidth="1"/>
    <col min="14338" max="14338" width="8.140625" style="2" customWidth="1"/>
    <col min="14339" max="14339" width="10" style="2" customWidth="1"/>
    <col min="14340" max="14340" width="7.140625" style="2" customWidth="1"/>
    <col min="14341" max="14341" width="7.7109375" style="2" customWidth="1"/>
    <col min="14342" max="14342" width="7.5703125" style="2" customWidth="1"/>
    <col min="14343" max="14343" width="8.7109375" style="2" customWidth="1"/>
    <col min="14344" max="14345" width="7.5703125" style="2" customWidth="1"/>
    <col min="14346" max="14346" width="6.5703125" style="2" customWidth="1"/>
    <col min="14347" max="14347" width="7.42578125" style="2" customWidth="1"/>
    <col min="14348" max="14348" width="7.140625" style="2" customWidth="1"/>
    <col min="14349" max="14349" width="7" style="2" customWidth="1"/>
    <col min="14350" max="14350" width="7.5703125" style="2" customWidth="1"/>
    <col min="14351" max="14351" width="9.42578125" style="2" customWidth="1"/>
    <col min="14352" max="14352" width="7.7109375" style="2" customWidth="1"/>
    <col min="14353" max="14353" width="11" style="2" customWidth="1"/>
    <col min="14354" max="14354" width="6.85546875" style="2" customWidth="1"/>
    <col min="14355" max="14592" width="18.85546875" style="2"/>
    <col min="14593" max="14593" width="23" style="2" customWidth="1"/>
    <col min="14594" max="14594" width="8.140625" style="2" customWidth="1"/>
    <col min="14595" max="14595" width="10" style="2" customWidth="1"/>
    <col min="14596" max="14596" width="7.140625" style="2" customWidth="1"/>
    <col min="14597" max="14597" width="7.7109375" style="2" customWidth="1"/>
    <col min="14598" max="14598" width="7.5703125" style="2" customWidth="1"/>
    <col min="14599" max="14599" width="8.7109375" style="2" customWidth="1"/>
    <col min="14600" max="14601" width="7.5703125" style="2" customWidth="1"/>
    <col min="14602" max="14602" width="6.5703125" style="2" customWidth="1"/>
    <col min="14603" max="14603" width="7.42578125" style="2" customWidth="1"/>
    <col min="14604" max="14604" width="7.140625" style="2" customWidth="1"/>
    <col min="14605" max="14605" width="7" style="2" customWidth="1"/>
    <col min="14606" max="14606" width="7.5703125" style="2" customWidth="1"/>
    <col min="14607" max="14607" width="9.42578125" style="2" customWidth="1"/>
    <col min="14608" max="14608" width="7.7109375" style="2" customWidth="1"/>
    <col min="14609" max="14609" width="11" style="2" customWidth="1"/>
    <col min="14610" max="14610" width="6.85546875" style="2" customWidth="1"/>
    <col min="14611" max="14848" width="18.85546875" style="2"/>
    <col min="14849" max="14849" width="23" style="2" customWidth="1"/>
    <col min="14850" max="14850" width="8.140625" style="2" customWidth="1"/>
    <col min="14851" max="14851" width="10" style="2" customWidth="1"/>
    <col min="14852" max="14852" width="7.140625" style="2" customWidth="1"/>
    <col min="14853" max="14853" width="7.7109375" style="2" customWidth="1"/>
    <col min="14854" max="14854" width="7.5703125" style="2" customWidth="1"/>
    <col min="14855" max="14855" width="8.7109375" style="2" customWidth="1"/>
    <col min="14856" max="14857" width="7.5703125" style="2" customWidth="1"/>
    <col min="14858" max="14858" width="6.5703125" style="2" customWidth="1"/>
    <col min="14859" max="14859" width="7.42578125" style="2" customWidth="1"/>
    <col min="14860" max="14860" width="7.140625" style="2" customWidth="1"/>
    <col min="14861" max="14861" width="7" style="2" customWidth="1"/>
    <col min="14862" max="14862" width="7.5703125" style="2" customWidth="1"/>
    <col min="14863" max="14863" width="9.42578125" style="2" customWidth="1"/>
    <col min="14864" max="14864" width="7.7109375" style="2" customWidth="1"/>
    <col min="14865" max="14865" width="11" style="2" customWidth="1"/>
    <col min="14866" max="14866" width="6.85546875" style="2" customWidth="1"/>
    <col min="14867" max="15104" width="18.85546875" style="2"/>
    <col min="15105" max="15105" width="23" style="2" customWidth="1"/>
    <col min="15106" max="15106" width="8.140625" style="2" customWidth="1"/>
    <col min="15107" max="15107" width="10" style="2" customWidth="1"/>
    <col min="15108" max="15108" width="7.140625" style="2" customWidth="1"/>
    <col min="15109" max="15109" width="7.7109375" style="2" customWidth="1"/>
    <col min="15110" max="15110" width="7.5703125" style="2" customWidth="1"/>
    <col min="15111" max="15111" width="8.7109375" style="2" customWidth="1"/>
    <col min="15112" max="15113" width="7.5703125" style="2" customWidth="1"/>
    <col min="15114" max="15114" width="6.5703125" style="2" customWidth="1"/>
    <col min="15115" max="15115" width="7.42578125" style="2" customWidth="1"/>
    <col min="15116" max="15116" width="7.140625" style="2" customWidth="1"/>
    <col min="15117" max="15117" width="7" style="2" customWidth="1"/>
    <col min="15118" max="15118" width="7.5703125" style="2" customWidth="1"/>
    <col min="15119" max="15119" width="9.42578125" style="2" customWidth="1"/>
    <col min="15120" max="15120" width="7.7109375" style="2" customWidth="1"/>
    <col min="15121" max="15121" width="11" style="2" customWidth="1"/>
    <col min="15122" max="15122" width="6.85546875" style="2" customWidth="1"/>
    <col min="15123" max="15360" width="18.85546875" style="2"/>
    <col min="15361" max="15361" width="23" style="2" customWidth="1"/>
    <col min="15362" max="15362" width="8.140625" style="2" customWidth="1"/>
    <col min="15363" max="15363" width="10" style="2" customWidth="1"/>
    <col min="15364" max="15364" width="7.140625" style="2" customWidth="1"/>
    <col min="15365" max="15365" width="7.7109375" style="2" customWidth="1"/>
    <col min="15366" max="15366" width="7.5703125" style="2" customWidth="1"/>
    <col min="15367" max="15367" width="8.7109375" style="2" customWidth="1"/>
    <col min="15368" max="15369" width="7.5703125" style="2" customWidth="1"/>
    <col min="15370" max="15370" width="6.5703125" style="2" customWidth="1"/>
    <col min="15371" max="15371" width="7.42578125" style="2" customWidth="1"/>
    <col min="15372" max="15372" width="7.140625" style="2" customWidth="1"/>
    <col min="15373" max="15373" width="7" style="2" customWidth="1"/>
    <col min="15374" max="15374" width="7.5703125" style="2" customWidth="1"/>
    <col min="15375" max="15375" width="9.42578125" style="2" customWidth="1"/>
    <col min="15376" max="15376" width="7.7109375" style="2" customWidth="1"/>
    <col min="15377" max="15377" width="11" style="2" customWidth="1"/>
    <col min="15378" max="15378" width="6.85546875" style="2" customWidth="1"/>
    <col min="15379" max="15616" width="18.85546875" style="2"/>
    <col min="15617" max="15617" width="23" style="2" customWidth="1"/>
    <col min="15618" max="15618" width="8.140625" style="2" customWidth="1"/>
    <col min="15619" max="15619" width="10" style="2" customWidth="1"/>
    <col min="15620" max="15620" width="7.140625" style="2" customWidth="1"/>
    <col min="15621" max="15621" width="7.7109375" style="2" customWidth="1"/>
    <col min="15622" max="15622" width="7.5703125" style="2" customWidth="1"/>
    <col min="15623" max="15623" width="8.7109375" style="2" customWidth="1"/>
    <col min="15624" max="15625" width="7.5703125" style="2" customWidth="1"/>
    <col min="15626" max="15626" width="6.5703125" style="2" customWidth="1"/>
    <col min="15627" max="15627" width="7.42578125" style="2" customWidth="1"/>
    <col min="15628" max="15628" width="7.140625" style="2" customWidth="1"/>
    <col min="15629" max="15629" width="7" style="2" customWidth="1"/>
    <col min="15630" max="15630" width="7.5703125" style="2" customWidth="1"/>
    <col min="15631" max="15631" width="9.42578125" style="2" customWidth="1"/>
    <col min="15632" max="15632" width="7.7109375" style="2" customWidth="1"/>
    <col min="15633" max="15633" width="11" style="2" customWidth="1"/>
    <col min="15634" max="15634" width="6.85546875" style="2" customWidth="1"/>
    <col min="15635" max="15872" width="18.85546875" style="2"/>
    <col min="15873" max="15873" width="23" style="2" customWidth="1"/>
    <col min="15874" max="15874" width="8.140625" style="2" customWidth="1"/>
    <col min="15875" max="15875" width="10" style="2" customWidth="1"/>
    <col min="15876" max="15876" width="7.140625" style="2" customWidth="1"/>
    <col min="15877" max="15877" width="7.7109375" style="2" customWidth="1"/>
    <col min="15878" max="15878" width="7.5703125" style="2" customWidth="1"/>
    <col min="15879" max="15879" width="8.7109375" style="2" customWidth="1"/>
    <col min="15880" max="15881" width="7.5703125" style="2" customWidth="1"/>
    <col min="15882" max="15882" width="6.5703125" style="2" customWidth="1"/>
    <col min="15883" max="15883" width="7.42578125" style="2" customWidth="1"/>
    <col min="15884" max="15884" width="7.140625" style="2" customWidth="1"/>
    <col min="15885" max="15885" width="7" style="2" customWidth="1"/>
    <col min="15886" max="15886" width="7.5703125" style="2" customWidth="1"/>
    <col min="15887" max="15887" width="9.42578125" style="2" customWidth="1"/>
    <col min="15888" max="15888" width="7.7109375" style="2" customWidth="1"/>
    <col min="15889" max="15889" width="11" style="2" customWidth="1"/>
    <col min="15890" max="15890" width="6.85546875" style="2" customWidth="1"/>
    <col min="15891" max="16128" width="18.85546875" style="2"/>
    <col min="16129" max="16129" width="23" style="2" customWidth="1"/>
    <col min="16130" max="16130" width="8.140625" style="2" customWidth="1"/>
    <col min="16131" max="16131" width="10" style="2" customWidth="1"/>
    <col min="16132" max="16132" width="7.140625" style="2" customWidth="1"/>
    <col min="16133" max="16133" width="7.7109375" style="2" customWidth="1"/>
    <col min="16134" max="16134" width="7.5703125" style="2" customWidth="1"/>
    <col min="16135" max="16135" width="8.7109375" style="2" customWidth="1"/>
    <col min="16136" max="16137" width="7.5703125" style="2" customWidth="1"/>
    <col min="16138" max="16138" width="6.5703125" style="2" customWidth="1"/>
    <col min="16139" max="16139" width="7.42578125" style="2" customWidth="1"/>
    <col min="16140" max="16140" width="7.140625" style="2" customWidth="1"/>
    <col min="16141" max="16141" width="7" style="2" customWidth="1"/>
    <col min="16142" max="16142" width="7.5703125" style="2" customWidth="1"/>
    <col min="16143" max="16143" width="9.42578125" style="2" customWidth="1"/>
    <col min="16144" max="16144" width="7.7109375" style="2" customWidth="1"/>
    <col min="16145" max="16145" width="11" style="2" customWidth="1"/>
    <col min="16146" max="16146" width="6.85546875" style="2" customWidth="1"/>
    <col min="16147" max="16384" width="18.85546875" style="2"/>
  </cols>
  <sheetData>
    <row r="1" spans="1:20">
      <c r="A1" s="32" t="s">
        <v>91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1"/>
    </row>
    <row r="2" spans="1:20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7.25" customHeight="1">
      <c r="A3" s="33" t="s">
        <v>55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3</v>
      </c>
      <c r="G3" s="29" t="s">
        <v>5</v>
      </c>
      <c r="H3" s="29" t="s">
        <v>3</v>
      </c>
      <c r="I3" s="29" t="s">
        <v>6</v>
      </c>
      <c r="J3" s="27" t="s">
        <v>7</v>
      </c>
      <c r="K3" s="29" t="s">
        <v>8</v>
      </c>
      <c r="L3" s="29" t="s">
        <v>3</v>
      </c>
      <c r="M3" s="29" t="s">
        <v>9</v>
      </c>
      <c r="N3" s="29" t="s">
        <v>3</v>
      </c>
      <c r="O3" s="29" t="s">
        <v>10</v>
      </c>
      <c r="P3" s="27" t="s">
        <v>11</v>
      </c>
      <c r="Q3" s="29" t="s">
        <v>12</v>
      </c>
      <c r="R3" s="27" t="s">
        <v>13</v>
      </c>
    </row>
    <row r="4" spans="1:20" ht="33" customHeight="1">
      <c r="A4" s="33"/>
      <c r="B4" s="30"/>
      <c r="C4" s="30"/>
      <c r="D4" s="30"/>
      <c r="E4" s="30"/>
      <c r="F4" s="30"/>
      <c r="G4" s="30"/>
      <c r="H4" s="30"/>
      <c r="I4" s="30"/>
      <c r="J4" s="28"/>
      <c r="K4" s="30"/>
      <c r="L4" s="30"/>
      <c r="M4" s="30"/>
      <c r="N4" s="30"/>
      <c r="O4" s="30"/>
      <c r="P4" s="28"/>
      <c r="Q4" s="30"/>
      <c r="R4" s="31"/>
    </row>
    <row r="5" spans="1:20">
      <c r="A5" s="3" t="s">
        <v>14</v>
      </c>
      <c r="B5" s="4">
        <v>39</v>
      </c>
      <c r="C5" s="5">
        <f>E5+K5+M5</f>
        <v>38</v>
      </c>
      <c r="D5" s="6">
        <f t="shared" ref="D5:D15" si="0">C5*100/B5</f>
        <v>97.435897435897431</v>
      </c>
      <c r="E5" s="5">
        <v>35</v>
      </c>
      <c r="F5" s="6">
        <f t="shared" ref="F5:F15" si="1">E5*100/C5</f>
        <v>92.10526315789474</v>
      </c>
      <c r="G5" s="5">
        <v>0</v>
      </c>
      <c r="H5" s="6">
        <f t="shared" ref="H5:H14" si="2">G5*100/E5</f>
        <v>0</v>
      </c>
      <c r="I5" s="5">
        <f>E5-G5</f>
        <v>35</v>
      </c>
      <c r="J5" s="6">
        <f>I5*100/(C5-G5-K5)</f>
        <v>100</v>
      </c>
      <c r="K5" s="5">
        <v>3</v>
      </c>
      <c r="L5" s="6">
        <f t="shared" ref="L5:L15" si="3">K5*100/C5</f>
        <v>7.8947368421052628</v>
      </c>
      <c r="M5" s="5">
        <v>0</v>
      </c>
      <c r="N5" s="6">
        <f t="shared" ref="N5:N15" si="4">M5*100/C5</f>
        <v>0</v>
      </c>
      <c r="O5" s="5">
        <f>35-3</f>
        <v>32</v>
      </c>
      <c r="P5" s="6">
        <f>O5*100/I5</f>
        <v>91.428571428571431</v>
      </c>
      <c r="Q5" s="5">
        <f>35-6</f>
        <v>29</v>
      </c>
      <c r="R5" s="6">
        <f>Q5*100/I5</f>
        <v>82.857142857142861</v>
      </c>
      <c r="S5" s="7"/>
      <c r="T5" s="7"/>
    </row>
    <row r="6" spans="1:20">
      <c r="A6" s="3" t="s">
        <v>15</v>
      </c>
      <c r="B6" s="8">
        <v>41</v>
      </c>
      <c r="C6" s="5">
        <f t="shared" ref="C6:C14" si="5">E6+K6+M6</f>
        <v>36</v>
      </c>
      <c r="D6" s="6">
        <f t="shared" si="0"/>
        <v>87.804878048780495</v>
      </c>
      <c r="E6" s="5">
        <v>30</v>
      </c>
      <c r="F6" s="6">
        <f t="shared" si="1"/>
        <v>83.333333333333329</v>
      </c>
      <c r="G6" s="5">
        <v>1</v>
      </c>
      <c r="H6" s="6">
        <f t="shared" si="2"/>
        <v>3.3333333333333335</v>
      </c>
      <c r="I6" s="5">
        <f t="shared" ref="I6:I15" si="6">E6-G6</f>
        <v>29</v>
      </c>
      <c r="J6" s="6">
        <f t="shared" ref="J6:J14" si="7">I6*100/(C6-G6-K6)</f>
        <v>100</v>
      </c>
      <c r="K6" s="5">
        <v>6</v>
      </c>
      <c r="L6" s="6">
        <f t="shared" si="3"/>
        <v>16.666666666666668</v>
      </c>
      <c r="M6" s="5">
        <v>0</v>
      </c>
      <c r="N6" s="6">
        <f t="shared" si="4"/>
        <v>0</v>
      </c>
      <c r="O6" s="5">
        <f>29-2</f>
        <v>27</v>
      </c>
      <c r="P6" s="6">
        <f t="shared" ref="P6:P15" si="8">O6*100/I6</f>
        <v>93.103448275862064</v>
      </c>
      <c r="Q6" s="5">
        <v>24</v>
      </c>
      <c r="R6" s="6">
        <f t="shared" ref="R6:R14" si="9">Q6*100/I6</f>
        <v>82.758620689655174</v>
      </c>
      <c r="S6" s="7"/>
      <c r="T6" s="7"/>
    </row>
    <row r="7" spans="1:20">
      <c r="A7" s="3" t="s">
        <v>16</v>
      </c>
      <c r="B7" s="8">
        <v>43</v>
      </c>
      <c r="C7" s="5">
        <f t="shared" si="5"/>
        <v>27</v>
      </c>
      <c r="D7" s="6">
        <f t="shared" si="0"/>
        <v>62.790697674418603</v>
      </c>
      <c r="E7" s="5">
        <v>26</v>
      </c>
      <c r="F7" s="6">
        <f t="shared" si="1"/>
        <v>96.296296296296291</v>
      </c>
      <c r="G7" s="5">
        <v>2</v>
      </c>
      <c r="H7" s="6">
        <f>G7*100/E7</f>
        <v>7.6923076923076925</v>
      </c>
      <c r="I7" s="5">
        <f t="shared" si="6"/>
        <v>24</v>
      </c>
      <c r="J7" s="6">
        <f t="shared" si="7"/>
        <v>100</v>
      </c>
      <c r="K7" s="5">
        <v>1</v>
      </c>
      <c r="L7" s="6">
        <f t="shared" si="3"/>
        <v>3.7037037037037037</v>
      </c>
      <c r="M7" s="5">
        <v>0</v>
      </c>
      <c r="N7" s="6">
        <f t="shared" si="4"/>
        <v>0</v>
      </c>
      <c r="O7" s="5">
        <v>24</v>
      </c>
      <c r="P7" s="6">
        <f t="shared" si="8"/>
        <v>100</v>
      </c>
      <c r="Q7" s="5">
        <f>24-4</f>
        <v>20</v>
      </c>
      <c r="R7" s="6">
        <f t="shared" si="9"/>
        <v>83.333333333333329</v>
      </c>
      <c r="S7" s="7"/>
      <c r="T7" s="7"/>
    </row>
    <row r="8" spans="1:20">
      <c r="A8" s="3" t="s">
        <v>17</v>
      </c>
      <c r="B8" s="8">
        <v>47</v>
      </c>
      <c r="C8" s="5">
        <f t="shared" si="5"/>
        <v>46</v>
      </c>
      <c r="D8" s="6">
        <f t="shared" si="0"/>
        <v>97.872340425531917</v>
      </c>
      <c r="E8" s="5">
        <v>40</v>
      </c>
      <c r="F8" s="6">
        <f t="shared" si="1"/>
        <v>86.956521739130437</v>
      </c>
      <c r="G8" s="5">
        <v>0</v>
      </c>
      <c r="H8" s="6">
        <f t="shared" si="2"/>
        <v>0</v>
      </c>
      <c r="I8" s="5">
        <f t="shared" si="6"/>
        <v>40</v>
      </c>
      <c r="J8" s="6">
        <f t="shared" si="7"/>
        <v>100</v>
      </c>
      <c r="K8" s="5">
        <v>6</v>
      </c>
      <c r="L8" s="6">
        <f t="shared" si="3"/>
        <v>13.043478260869565</v>
      </c>
      <c r="M8" s="5">
        <v>0</v>
      </c>
      <c r="N8" s="6">
        <f t="shared" si="4"/>
        <v>0</v>
      </c>
      <c r="O8" s="5">
        <f>40-7</f>
        <v>33</v>
      </c>
      <c r="P8" s="6">
        <f t="shared" si="8"/>
        <v>82.5</v>
      </c>
      <c r="Q8" s="5">
        <v>32</v>
      </c>
      <c r="R8" s="6">
        <f t="shared" si="9"/>
        <v>80</v>
      </c>
      <c r="S8" s="7"/>
      <c r="T8" s="7"/>
    </row>
    <row r="9" spans="1:20">
      <c r="A9" s="3" t="s">
        <v>18</v>
      </c>
      <c r="B9" s="8">
        <v>27</v>
      </c>
      <c r="C9" s="5">
        <f t="shared" si="5"/>
        <v>25</v>
      </c>
      <c r="D9" s="6">
        <f t="shared" si="0"/>
        <v>92.592592592592595</v>
      </c>
      <c r="E9" s="5">
        <v>24</v>
      </c>
      <c r="F9" s="6">
        <f t="shared" si="1"/>
        <v>96</v>
      </c>
      <c r="G9" s="5">
        <v>0</v>
      </c>
      <c r="H9" s="6">
        <f t="shared" si="2"/>
        <v>0</v>
      </c>
      <c r="I9" s="5">
        <f t="shared" si="6"/>
        <v>24</v>
      </c>
      <c r="J9" s="6">
        <f t="shared" si="7"/>
        <v>100</v>
      </c>
      <c r="K9" s="5">
        <v>1</v>
      </c>
      <c r="L9" s="6">
        <f t="shared" si="3"/>
        <v>4</v>
      </c>
      <c r="M9" s="5">
        <v>0</v>
      </c>
      <c r="N9" s="6">
        <f t="shared" si="4"/>
        <v>0</v>
      </c>
      <c r="O9" s="5">
        <v>22</v>
      </c>
      <c r="P9" s="6">
        <f t="shared" si="8"/>
        <v>91.666666666666671</v>
      </c>
      <c r="Q9" s="5">
        <v>20</v>
      </c>
      <c r="R9" s="6">
        <f t="shared" si="9"/>
        <v>83.333333333333329</v>
      </c>
      <c r="S9" s="7"/>
      <c r="T9" s="7"/>
    </row>
    <row r="10" spans="1:20">
      <c r="A10" s="3" t="s">
        <v>19</v>
      </c>
      <c r="B10" s="8">
        <v>40</v>
      </c>
      <c r="C10" s="5">
        <f t="shared" si="5"/>
        <v>38</v>
      </c>
      <c r="D10" s="6">
        <f t="shared" si="0"/>
        <v>95</v>
      </c>
      <c r="E10" s="5">
        <v>31</v>
      </c>
      <c r="F10" s="6">
        <f t="shared" si="1"/>
        <v>81.578947368421055</v>
      </c>
      <c r="G10" s="5">
        <v>2</v>
      </c>
      <c r="H10" s="6">
        <f t="shared" si="2"/>
        <v>6.4516129032258061</v>
      </c>
      <c r="I10" s="5">
        <f t="shared" si="6"/>
        <v>29</v>
      </c>
      <c r="J10" s="6">
        <f t="shared" si="7"/>
        <v>100</v>
      </c>
      <c r="K10" s="5">
        <v>7</v>
      </c>
      <c r="L10" s="6">
        <f t="shared" si="3"/>
        <v>18.421052631578949</v>
      </c>
      <c r="M10" s="5">
        <v>0</v>
      </c>
      <c r="N10" s="6">
        <f t="shared" si="4"/>
        <v>0</v>
      </c>
      <c r="O10" s="5">
        <v>28</v>
      </c>
      <c r="P10" s="6">
        <f t="shared" si="8"/>
        <v>96.551724137931032</v>
      </c>
      <c r="Q10" s="5">
        <v>24</v>
      </c>
      <c r="R10" s="6">
        <f t="shared" si="9"/>
        <v>82.758620689655174</v>
      </c>
      <c r="S10" s="7"/>
      <c r="T10" s="7"/>
    </row>
    <row r="11" spans="1:20">
      <c r="A11" s="3" t="s">
        <v>20</v>
      </c>
      <c r="B11" s="8">
        <v>28</v>
      </c>
      <c r="C11" s="5">
        <f t="shared" si="5"/>
        <v>28</v>
      </c>
      <c r="D11" s="6">
        <f t="shared" si="0"/>
        <v>100</v>
      </c>
      <c r="E11" s="5">
        <v>27</v>
      </c>
      <c r="F11" s="6">
        <f t="shared" si="1"/>
        <v>96.428571428571431</v>
      </c>
      <c r="G11" s="5">
        <v>0</v>
      </c>
      <c r="H11" s="6">
        <f t="shared" si="2"/>
        <v>0</v>
      </c>
      <c r="I11" s="5">
        <f t="shared" si="6"/>
        <v>27</v>
      </c>
      <c r="J11" s="6">
        <f t="shared" si="7"/>
        <v>100</v>
      </c>
      <c r="K11" s="5">
        <v>1</v>
      </c>
      <c r="L11" s="6">
        <f t="shared" si="3"/>
        <v>3.5714285714285716</v>
      </c>
      <c r="M11" s="5">
        <v>0</v>
      </c>
      <c r="N11" s="6">
        <f t="shared" si="4"/>
        <v>0</v>
      </c>
      <c r="O11" s="5">
        <v>27</v>
      </c>
      <c r="P11" s="6">
        <f t="shared" si="8"/>
        <v>100</v>
      </c>
      <c r="Q11" s="5">
        <v>23</v>
      </c>
      <c r="R11" s="6">
        <f t="shared" si="9"/>
        <v>85.18518518518519</v>
      </c>
      <c r="S11" s="7"/>
      <c r="T11" s="7"/>
    </row>
    <row r="12" spans="1:20">
      <c r="A12" s="3" t="s">
        <v>21</v>
      </c>
      <c r="B12" s="8">
        <v>39</v>
      </c>
      <c r="C12" s="5">
        <f t="shared" si="5"/>
        <v>39</v>
      </c>
      <c r="D12" s="6">
        <f t="shared" si="0"/>
        <v>100</v>
      </c>
      <c r="E12" s="8">
        <v>38</v>
      </c>
      <c r="F12" s="6">
        <f t="shared" si="1"/>
        <v>97.435897435897431</v>
      </c>
      <c r="G12" s="5">
        <v>0</v>
      </c>
      <c r="H12" s="6">
        <f t="shared" si="2"/>
        <v>0</v>
      </c>
      <c r="I12" s="5">
        <f t="shared" si="6"/>
        <v>38</v>
      </c>
      <c r="J12" s="6">
        <f t="shared" si="7"/>
        <v>100</v>
      </c>
      <c r="K12" s="8">
        <v>1</v>
      </c>
      <c r="L12" s="6">
        <f t="shared" si="3"/>
        <v>2.5641025641025643</v>
      </c>
      <c r="M12" s="5">
        <v>0</v>
      </c>
      <c r="N12" s="6">
        <f t="shared" si="4"/>
        <v>0</v>
      </c>
      <c r="O12" s="8">
        <v>37</v>
      </c>
      <c r="P12" s="6">
        <f t="shared" si="8"/>
        <v>97.368421052631575</v>
      </c>
      <c r="Q12" s="5">
        <v>31</v>
      </c>
      <c r="R12" s="6">
        <f t="shared" si="9"/>
        <v>81.578947368421055</v>
      </c>
      <c r="S12" s="7"/>
      <c r="T12" s="7"/>
    </row>
    <row r="13" spans="1:20">
      <c r="A13" s="3" t="s">
        <v>22</v>
      </c>
      <c r="B13" s="8">
        <v>32</v>
      </c>
      <c r="C13" s="5">
        <f>E13+K13+M13</f>
        <v>29</v>
      </c>
      <c r="D13" s="6">
        <f>C13*100/B13</f>
        <v>90.625</v>
      </c>
      <c r="E13" s="8">
        <v>25</v>
      </c>
      <c r="F13" s="6">
        <f>E13*100/C13</f>
        <v>86.206896551724142</v>
      </c>
      <c r="G13" s="5">
        <v>0</v>
      </c>
      <c r="H13" s="6">
        <f t="shared" si="2"/>
        <v>0</v>
      </c>
      <c r="I13" s="5">
        <f>E13-G13</f>
        <v>25</v>
      </c>
      <c r="J13" s="6">
        <f>I13*100/(C13-G13-K13)</f>
        <v>100</v>
      </c>
      <c r="K13" s="8">
        <v>4</v>
      </c>
      <c r="L13" s="6">
        <f>K13*100/C13</f>
        <v>13.793103448275861</v>
      </c>
      <c r="M13" s="5">
        <v>0</v>
      </c>
      <c r="N13" s="6">
        <f>M13*100/C13</f>
        <v>0</v>
      </c>
      <c r="O13" s="8">
        <v>23</v>
      </c>
      <c r="P13" s="6">
        <f>O13*100/I13</f>
        <v>92</v>
      </c>
      <c r="Q13" s="5">
        <v>24</v>
      </c>
      <c r="R13" s="6">
        <f>Q13*100/I13</f>
        <v>96</v>
      </c>
      <c r="S13" s="7"/>
      <c r="T13" s="7"/>
    </row>
    <row r="14" spans="1:20">
      <c r="A14" s="3" t="s">
        <v>23</v>
      </c>
      <c r="B14" s="8">
        <v>54</v>
      </c>
      <c r="C14" s="5">
        <f t="shared" si="5"/>
        <v>54</v>
      </c>
      <c r="D14" s="6">
        <f t="shared" si="0"/>
        <v>100</v>
      </c>
      <c r="E14" s="8">
        <v>48</v>
      </c>
      <c r="F14" s="6">
        <f t="shared" si="1"/>
        <v>88.888888888888886</v>
      </c>
      <c r="G14" s="5">
        <v>0</v>
      </c>
      <c r="H14" s="6">
        <f t="shared" si="2"/>
        <v>0</v>
      </c>
      <c r="I14" s="5">
        <f t="shared" si="6"/>
        <v>48</v>
      </c>
      <c r="J14" s="6">
        <f t="shared" si="7"/>
        <v>100</v>
      </c>
      <c r="K14" s="8">
        <v>6</v>
      </c>
      <c r="L14" s="6">
        <f t="shared" si="3"/>
        <v>11.111111111111111</v>
      </c>
      <c r="M14" s="5">
        <v>0</v>
      </c>
      <c r="N14" s="6">
        <f t="shared" si="4"/>
        <v>0</v>
      </c>
      <c r="O14" s="8">
        <f>48-5</f>
        <v>43</v>
      </c>
      <c r="P14" s="6">
        <f t="shared" si="8"/>
        <v>89.583333333333329</v>
      </c>
      <c r="Q14" s="5">
        <v>40</v>
      </c>
      <c r="R14" s="6">
        <f t="shared" si="9"/>
        <v>83.333333333333329</v>
      </c>
      <c r="S14" s="7"/>
      <c r="T14" s="7"/>
    </row>
    <row r="15" spans="1:20" ht="18" thickBot="1">
      <c r="A15" s="9" t="s">
        <v>24</v>
      </c>
      <c r="B15" s="10">
        <f>SUM(B5:B14)</f>
        <v>390</v>
      </c>
      <c r="C15" s="10">
        <f>SUM(C5:C14)</f>
        <v>360</v>
      </c>
      <c r="D15" s="11">
        <f t="shared" si="0"/>
        <v>92.307692307692307</v>
      </c>
      <c r="E15" s="10">
        <f>SUM(E5:E14)</f>
        <v>324</v>
      </c>
      <c r="F15" s="11">
        <f t="shared" si="1"/>
        <v>90</v>
      </c>
      <c r="G15" s="10">
        <f>SUM(G5:G14)</f>
        <v>5</v>
      </c>
      <c r="H15" s="11">
        <f>G15*100/E15</f>
        <v>1.5432098765432098</v>
      </c>
      <c r="I15" s="10">
        <f t="shared" si="6"/>
        <v>319</v>
      </c>
      <c r="J15" s="11">
        <f>I15*100/(C15-G15-K15)</f>
        <v>100</v>
      </c>
      <c r="K15" s="10">
        <f>SUM(K5:K14)</f>
        <v>36</v>
      </c>
      <c r="L15" s="11">
        <f t="shared" si="3"/>
        <v>10</v>
      </c>
      <c r="M15" s="10">
        <f>SUM(M5:M14)</f>
        <v>0</v>
      </c>
      <c r="N15" s="11">
        <f t="shared" si="4"/>
        <v>0</v>
      </c>
      <c r="O15" s="10">
        <f>SUM(O5:O14)</f>
        <v>296</v>
      </c>
      <c r="P15" s="11">
        <f t="shared" si="8"/>
        <v>92.789968652037615</v>
      </c>
      <c r="Q15" s="10">
        <f>SUM(Q5:Q14)</f>
        <v>267</v>
      </c>
      <c r="R15" s="11">
        <f>Q15*100/I15</f>
        <v>83.699059561128522</v>
      </c>
      <c r="S15" s="7"/>
      <c r="T15" s="7"/>
    </row>
    <row r="16" spans="1:20" ht="18" thickTop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4"/>
    </row>
    <row r="17" spans="1:18" ht="20.25" hidden="1">
      <c r="A17" s="15" t="s">
        <v>25</v>
      </c>
      <c r="R17" s="16"/>
    </row>
    <row r="18" spans="1:18" ht="24" hidden="1" customHeight="1">
      <c r="A18" s="15" t="s">
        <v>26</v>
      </c>
      <c r="R18" s="16"/>
    </row>
    <row r="19" spans="1:18" ht="23.25" hidden="1" customHeight="1">
      <c r="A19" s="15" t="s">
        <v>27</v>
      </c>
      <c r="R19" s="16"/>
    </row>
    <row r="20" spans="1:18" ht="22.5" hidden="1" customHeight="1">
      <c r="A20" s="15" t="s">
        <v>28</v>
      </c>
      <c r="R20" s="16"/>
    </row>
    <row r="21" spans="1:18" hidden="1">
      <c r="R21" s="16"/>
    </row>
    <row r="22" spans="1:18" hidden="1">
      <c r="R22" s="16"/>
    </row>
    <row r="23" spans="1:18" hidden="1"/>
    <row r="24" spans="1:18" hidden="1"/>
    <row r="25" spans="1:18" hidden="1"/>
    <row r="26" spans="1:18" hidden="1"/>
    <row r="27" spans="1:18" hidden="1"/>
    <row r="28" spans="1:18" hidden="1"/>
    <row r="29" spans="1:18" hidden="1"/>
    <row r="30" spans="1:18" hidden="1"/>
    <row r="31" spans="1:18" hidden="1"/>
    <row r="32" spans="1:18" ht="18" hidden="1">
      <c r="C32" s="17"/>
      <c r="D32" s="17" t="s">
        <v>29</v>
      </c>
      <c r="E32" s="17"/>
      <c r="F32" s="17"/>
      <c r="G32" s="17"/>
      <c r="H32" s="17"/>
      <c r="I32" s="17"/>
      <c r="J32" s="17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13" hidden="1">
      <c r="A49" s="18" t="s">
        <v>30</v>
      </c>
      <c r="B49" s="19">
        <f>K15</f>
        <v>36</v>
      </c>
      <c r="C49" s="20">
        <f>F15+L15+N15</f>
        <v>100</v>
      </c>
      <c r="F49" s="18" t="s">
        <v>30</v>
      </c>
      <c r="G49" s="18"/>
      <c r="H49" s="18"/>
      <c r="I49" s="18"/>
      <c r="J49" s="18"/>
      <c r="K49" s="19">
        <f>K15</f>
        <v>36</v>
      </c>
      <c r="L49" s="20">
        <f>F15+L15+N15</f>
        <v>100</v>
      </c>
    </row>
    <row r="50" spans="1:13" hidden="1">
      <c r="A50" s="18" t="s">
        <v>31</v>
      </c>
      <c r="B50" s="19">
        <f>M15</f>
        <v>0</v>
      </c>
      <c r="F50" s="18" t="s">
        <v>31</v>
      </c>
      <c r="G50" s="18"/>
      <c r="H50" s="18"/>
      <c r="I50" s="18"/>
      <c r="J50" s="18"/>
      <c r="K50" s="19">
        <f>M15</f>
        <v>0</v>
      </c>
    </row>
    <row r="51" spans="1:13" hidden="1">
      <c r="A51" s="18" t="s">
        <v>32</v>
      </c>
      <c r="B51" s="19"/>
      <c r="C51" s="20"/>
      <c r="D51" s="20"/>
      <c r="F51" s="18" t="s">
        <v>33</v>
      </c>
      <c r="G51" s="18"/>
      <c r="H51" s="18"/>
      <c r="I51" s="18"/>
      <c r="J51" s="18"/>
      <c r="K51" s="19"/>
      <c r="L51" s="20"/>
      <c r="M51" s="20"/>
    </row>
    <row r="52" spans="1:13" hidden="1">
      <c r="A52" s="18" t="s">
        <v>34</v>
      </c>
      <c r="B52" s="19">
        <f>O15</f>
        <v>296</v>
      </c>
      <c r="C52" s="20">
        <f>P15+D52</f>
        <v>101.43194396067959</v>
      </c>
      <c r="D52" s="20">
        <f>B53*100/E15</f>
        <v>8.6419753086419746</v>
      </c>
      <c r="F52" s="18" t="s">
        <v>35</v>
      </c>
      <c r="G52" s="18"/>
      <c r="H52" s="18"/>
      <c r="I52" s="18"/>
      <c r="J52" s="18"/>
      <c r="K52" s="19">
        <f>Q15</f>
        <v>267</v>
      </c>
      <c r="L52" s="20">
        <f>R15+M52</f>
        <v>101.29165215372112</v>
      </c>
      <c r="M52" s="20">
        <f>K53*100/E15</f>
        <v>17.592592592592592</v>
      </c>
    </row>
    <row r="53" spans="1:13" hidden="1">
      <c r="A53" s="18" t="s">
        <v>36</v>
      </c>
      <c r="B53" s="19">
        <f>E15-O15</f>
        <v>28</v>
      </c>
      <c r="F53" s="18" t="s">
        <v>36</v>
      </c>
      <c r="G53" s="18"/>
      <c r="H53" s="18"/>
      <c r="I53" s="18"/>
      <c r="J53" s="18"/>
      <c r="K53" s="19">
        <f>E15-Q15</f>
        <v>57</v>
      </c>
    </row>
    <row r="54" spans="1:13" hidden="1"/>
    <row r="55" spans="1:13" hidden="1"/>
    <row r="56" spans="1:13" hidden="1"/>
    <row r="57" spans="1:13" hidden="1"/>
    <row r="58" spans="1:13" hidden="1"/>
    <row r="59" spans="1:13" hidden="1"/>
    <row r="60" spans="1:13" hidden="1"/>
    <row r="61" spans="1:13" hidden="1"/>
    <row r="62" spans="1:13" hidden="1"/>
    <row r="63" spans="1:13" hidden="1"/>
    <row r="64" spans="1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spans="1:12" hidden="1"/>
    <row r="82" spans="1:12" hidden="1"/>
    <row r="83" spans="1:12" hidden="1"/>
    <row r="84" spans="1:12" hidden="1"/>
    <row r="85" spans="1:12" hidden="1"/>
    <row r="86" spans="1:12" hidden="1"/>
    <row r="87" spans="1:12" hidden="1"/>
    <row r="88" spans="1:12" hidden="1"/>
    <row r="89" spans="1:12" hidden="1"/>
    <row r="90" spans="1:12" hidden="1"/>
    <row r="91" spans="1:12" hidden="1"/>
    <row r="92" spans="1:12" ht="19.5">
      <c r="A92" s="21" t="s">
        <v>25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19.5">
      <c r="A93" s="23" t="s">
        <v>37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19.5">
      <c r="A94" s="23" t="s">
        <v>38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19.5">
      <c r="A95" s="23" t="s">
        <v>39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</sheetData>
  <mergeCells count="19">
    <mergeCell ref="A1:Q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J3:J4"/>
    <mergeCell ref="K3:K4"/>
    <mergeCell ref="L3:L4"/>
    <mergeCell ref="M3:M4"/>
    <mergeCell ref="N3:N4"/>
    <mergeCell ref="O3:O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5"/>
  <sheetViews>
    <sheetView zoomScale="118" zoomScaleNormal="118" workbookViewId="0">
      <selection activeCell="C15" sqref="C15"/>
    </sheetView>
  </sheetViews>
  <sheetFormatPr defaultColWidth="18.85546875" defaultRowHeight="17.25"/>
  <cols>
    <col min="1" max="1" width="23" style="2" customWidth="1"/>
    <col min="2" max="2" width="6.42578125" style="2" customWidth="1"/>
    <col min="3" max="4" width="6.5703125" style="2" customWidth="1"/>
    <col min="5" max="5" width="6.85546875" style="2" customWidth="1"/>
    <col min="6" max="9" width="7.5703125" style="2" customWidth="1"/>
    <col min="10" max="10" width="6.5703125" style="2" customWidth="1"/>
    <col min="11" max="11" width="7.42578125" style="2" customWidth="1"/>
    <col min="12" max="12" width="7.140625" style="2" customWidth="1"/>
    <col min="13" max="13" width="7" style="2" customWidth="1"/>
    <col min="14" max="251" width="18.85546875" style="2"/>
    <col min="252" max="252" width="23" style="2" customWidth="1"/>
    <col min="253" max="253" width="8.140625" style="2" customWidth="1"/>
    <col min="254" max="254" width="10" style="2" customWidth="1"/>
    <col min="255" max="255" width="7.140625" style="2" customWidth="1"/>
    <col min="256" max="256" width="7.7109375" style="2" customWidth="1"/>
    <col min="257" max="257" width="7.5703125" style="2" customWidth="1"/>
    <col min="258" max="258" width="8.7109375" style="2" customWidth="1"/>
    <col min="259" max="260" width="7.5703125" style="2" customWidth="1"/>
    <col min="261" max="261" width="6.5703125" style="2" customWidth="1"/>
    <col min="262" max="262" width="7.42578125" style="2" customWidth="1"/>
    <col min="263" max="263" width="7.140625" style="2" customWidth="1"/>
    <col min="264" max="264" width="7" style="2" customWidth="1"/>
    <col min="265" max="265" width="7.5703125" style="2" customWidth="1"/>
    <col min="266" max="266" width="9.42578125" style="2" customWidth="1"/>
    <col min="267" max="267" width="7.7109375" style="2" customWidth="1"/>
    <col min="268" max="268" width="11" style="2" customWidth="1"/>
    <col min="269" max="269" width="6.85546875" style="2" customWidth="1"/>
    <col min="270" max="507" width="18.85546875" style="2"/>
    <col min="508" max="508" width="23" style="2" customWidth="1"/>
    <col min="509" max="509" width="8.140625" style="2" customWidth="1"/>
    <col min="510" max="510" width="10" style="2" customWidth="1"/>
    <col min="511" max="511" width="7.140625" style="2" customWidth="1"/>
    <col min="512" max="512" width="7.7109375" style="2" customWidth="1"/>
    <col min="513" max="513" width="7.5703125" style="2" customWidth="1"/>
    <col min="514" max="514" width="8.7109375" style="2" customWidth="1"/>
    <col min="515" max="516" width="7.5703125" style="2" customWidth="1"/>
    <col min="517" max="517" width="6.5703125" style="2" customWidth="1"/>
    <col min="518" max="518" width="7.42578125" style="2" customWidth="1"/>
    <col min="519" max="519" width="7.140625" style="2" customWidth="1"/>
    <col min="520" max="520" width="7" style="2" customWidth="1"/>
    <col min="521" max="521" width="7.5703125" style="2" customWidth="1"/>
    <col min="522" max="522" width="9.42578125" style="2" customWidth="1"/>
    <col min="523" max="523" width="7.7109375" style="2" customWidth="1"/>
    <col min="524" max="524" width="11" style="2" customWidth="1"/>
    <col min="525" max="525" width="6.85546875" style="2" customWidth="1"/>
    <col min="526" max="763" width="18.85546875" style="2"/>
    <col min="764" max="764" width="23" style="2" customWidth="1"/>
    <col min="765" max="765" width="8.140625" style="2" customWidth="1"/>
    <col min="766" max="766" width="10" style="2" customWidth="1"/>
    <col min="767" max="767" width="7.140625" style="2" customWidth="1"/>
    <col min="768" max="768" width="7.7109375" style="2" customWidth="1"/>
    <col min="769" max="769" width="7.5703125" style="2" customWidth="1"/>
    <col min="770" max="770" width="8.7109375" style="2" customWidth="1"/>
    <col min="771" max="772" width="7.5703125" style="2" customWidth="1"/>
    <col min="773" max="773" width="6.5703125" style="2" customWidth="1"/>
    <col min="774" max="774" width="7.42578125" style="2" customWidth="1"/>
    <col min="775" max="775" width="7.140625" style="2" customWidth="1"/>
    <col min="776" max="776" width="7" style="2" customWidth="1"/>
    <col min="777" max="777" width="7.5703125" style="2" customWidth="1"/>
    <col min="778" max="778" width="9.42578125" style="2" customWidth="1"/>
    <col min="779" max="779" width="7.7109375" style="2" customWidth="1"/>
    <col min="780" max="780" width="11" style="2" customWidth="1"/>
    <col min="781" max="781" width="6.85546875" style="2" customWidth="1"/>
    <col min="782" max="1019" width="18.85546875" style="2"/>
    <col min="1020" max="1020" width="23" style="2" customWidth="1"/>
    <col min="1021" max="1021" width="8.140625" style="2" customWidth="1"/>
    <col min="1022" max="1022" width="10" style="2" customWidth="1"/>
    <col min="1023" max="1023" width="7.140625" style="2" customWidth="1"/>
    <col min="1024" max="1024" width="7.7109375" style="2" customWidth="1"/>
    <col min="1025" max="1025" width="7.5703125" style="2" customWidth="1"/>
    <col min="1026" max="1026" width="8.7109375" style="2" customWidth="1"/>
    <col min="1027" max="1028" width="7.5703125" style="2" customWidth="1"/>
    <col min="1029" max="1029" width="6.5703125" style="2" customWidth="1"/>
    <col min="1030" max="1030" width="7.42578125" style="2" customWidth="1"/>
    <col min="1031" max="1031" width="7.140625" style="2" customWidth="1"/>
    <col min="1032" max="1032" width="7" style="2" customWidth="1"/>
    <col min="1033" max="1033" width="7.5703125" style="2" customWidth="1"/>
    <col min="1034" max="1034" width="9.42578125" style="2" customWidth="1"/>
    <col min="1035" max="1035" width="7.7109375" style="2" customWidth="1"/>
    <col min="1036" max="1036" width="11" style="2" customWidth="1"/>
    <col min="1037" max="1037" width="6.85546875" style="2" customWidth="1"/>
    <col min="1038" max="1275" width="18.85546875" style="2"/>
    <col min="1276" max="1276" width="23" style="2" customWidth="1"/>
    <col min="1277" max="1277" width="8.140625" style="2" customWidth="1"/>
    <col min="1278" max="1278" width="10" style="2" customWidth="1"/>
    <col min="1279" max="1279" width="7.140625" style="2" customWidth="1"/>
    <col min="1280" max="1280" width="7.7109375" style="2" customWidth="1"/>
    <col min="1281" max="1281" width="7.5703125" style="2" customWidth="1"/>
    <col min="1282" max="1282" width="8.7109375" style="2" customWidth="1"/>
    <col min="1283" max="1284" width="7.5703125" style="2" customWidth="1"/>
    <col min="1285" max="1285" width="6.5703125" style="2" customWidth="1"/>
    <col min="1286" max="1286" width="7.42578125" style="2" customWidth="1"/>
    <col min="1287" max="1287" width="7.140625" style="2" customWidth="1"/>
    <col min="1288" max="1288" width="7" style="2" customWidth="1"/>
    <col min="1289" max="1289" width="7.5703125" style="2" customWidth="1"/>
    <col min="1290" max="1290" width="9.42578125" style="2" customWidth="1"/>
    <col min="1291" max="1291" width="7.7109375" style="2" customWidth="1"/>
    <col min="1292" max="1292" width="11" style="2" customWidth="1"/>
    <col min="1293" max="1293" width="6.85546875" style="2" customWidth="1"/>
    <col min="1294" max="1531" width="18.85546875" style="2"/>
    <col min="1532" max="1532" width="23" style="2" customWidth="1"/>
    <col min="1533" max="1533" width="8.140625" style="2" customWidth="1"/>
    <col min="1534" max="1534" width="10" style="2" customWidth="1"/>
    <col min="1535" max="1535" width="7.140625" style="2" customWidth="1"/>
    <col min="1536" max="1536" width="7.7109375" style="2" customWidth="1"/>
    <col min="1537" max="1537" width="7.5703125" style="2" customWidth="1"/>
    <col min="1538" max="1538" width="8.7109375" style="2" customWidth="1"/>
    <col min="1539" max="1540" width="7.5703125" style="2" customWidth="1"/>
    <col min="1541" max="1541" width="6.5703125" style="2" customWidth="1"/>
    <col min="1542" max="1542" width="7.42578125" style="2" customWidth="1"/>
    <col min="1543" max="1543" width="7.140625" style="2" customWidth="1"/>
    <col min="1544" max="1544" width="7" style="2" customWidth="1"/>
    <col min="1545" max="1545" width="7.5703125" style="2" customWidth="1"/>
    <col min="1546" max="1546" width="9.42578125" style="2" customWidth="1"/>
    <col min="1547" max="1547" width="7.7109375" style="2" customWidth="1"/>
    <col min="1548" max="1548" width="11" style="2" customWidth="1"/>
    <col min="1549" max="1549" width="6.85546875" style="2" customWidth="1"/>
    <col min="1550" max="1787" width="18.85546875" style="2"/>
    <col min="1788" max="1788" width="23" style="2" customWidth="1"/>
    <col min="1789" max="1789" width="8.140625" style="2" customWidth="1"/>
    <col min="1790" max="1790" width="10" style="2" customWidth="1"/>
    <col min="1791" max="1791" width="7.140625" style="2" customWidth="1"/>
    <col min="1792" max="1792" width="7.7109375" style="2" customWidth="1"/>
    <col min="1793" max="1793" width="7.5703125" style="2" customWidth="1"/>
    <col min="1794" max="1794" width="8.7109375" style="2" customWidth="1"/>
    <col min="1795" max="1796" width="7.5703125" style="2" customWidth="1"/>
    <col min="1797" max="1797" width="6.5703125" style="2" customWidth="1"/>
    <col min="1798" max="1798" width="7.42578125" style="2" customWidth="1"/>
    <col min="1799" max="1799" width="7.140625" style="2" customWidth="1"/>
    <col min="1800" max="1800" width="7" style="2" customWidth="1"/>
    <col min="1801" max="1801" width="7.5703125" style="2" customWidth="1"/>
    <col min="1802" max="1802" width="9.42578125" style="2" customWidth="1"/>
    <col min="1803" max="1803" width="7.7109375" style="2" customWidth="1"/>
    <col min="1804" max="1804" width="11" style="2" customWidth="1"/>
    <col min="1805" max="1805" width="6.85546875" style="2" customWidth="1"/>
    <col min="1806" max="2043" width="18.85546875" style="2"/>
    <col min="2044" max="2044" width="23" style="2" customWidth="1"/>
    <col min="2045" max="2045" width="8.140625" style="2" customWidth="1"/>
    <col min="2046" max="2046" width="10" style="2" customWidth="1"/>
    <col min="2047" max="2047" width="7.140625" style="2" customWidth="1"/>
    <col min="2048" max="2048" width="7.7109375" style="2" customWidth="1"/>
    <col min="2049" max="2049" width="7.5703125" style="2" customWidth="1"/>
    <col min="2050" max="2050" width="8.7109375" style="2" customWidth="1"/>
    <col min="2051" max="2052" width="7.5703125" style="2" customWidth="1"/>
    <col min="2053" max="2053" width="6.5703125" style="2" customWidth="1"/>
    <col min="2054" max="2054" width="7.42578125" style="2" customWidth="1"/>
    <col min="2055" max="2055" width="7.140625" style="2" customWidth="1"/>
    <col min="2056" max="2056" width="7" style="2" customWidth="1"/>
    <col min="2057" max="2057" width="7.5703125" style="2" customWidth="1"/>
    <col min="2058" max="2058" width="9.42578125" style="2" customWidth="1"/>
    <col min="2059" max="2059" width="7.7109375" style="2" customWidth="1"/>
    <col min="2060" max="2060" width="11" style="2" customWidth="1"/>
    <col min="2061" max="2061" width="6.85546875" style="2" customWidth="1"/>
    <col min="2062" max="2299" width="18.85546875" style="2"/>
    <col min="2300" max="2300" width="23" style="2" customWidth="1"/>
    <col min="2301" max="2301" width="8.140625" style="2" customWidth="1"/>
    <col min="2302" max="2302" width="10" style="2" customWidth="1"/>
    <col min="2303" max="2303" width="7.140625" style="2" customWidth="1"/>
    <col min="2304" max="2304" width="7.7109375" style="2" customWidth="1"/>
    <col min="2305" max="2305" width="7.5703125" style="2" customWidth="1"/>
    <col min="2306" max="2306" width="8.7109375" style="2" customWidth="1"/>
    <col min="2307" max="2308" width="7.5703125" style="2" customWidth="1"/>
    <col min="2309" max="2309" width="6.5703125" style="2" customWidth="1"/>
    <col min="2310" max="2310" width="7.42578125" style="2" customWidth="1"/>
    <col min="2311" max="2311" width="7.140625" style="2" customWidth="1"/>
    <col min="2312" max="2312" width="7" style="2" customWidth="1"/>
    <col min="2313" max="2313" width="7.5703125" style="2" customWidth="1"/>
    <col min="2314" max="2314" width="9.42578125" style="2" customWidth="1"/>
    <col min="2315" max="2315" width="7.7109375" style="2" customWidth="1"/>
    <col min="2316" max="2316" width="11" style="2" customWidth="1"/>
    <col min="2317" max="2317" width="6.85546875" style="2" customWidth="1"/>
    <col min="2318" max="2555" width="18.85546875" style="2"/>
    <col min="2556" max="2556" width="23" style="2" customWidth="1"/>
    <col min="2557" max="2557" width="8.140625" style="2" customWidth="1"/>
    <col min="2558" max="2558" width="10" style="2" customWidth="1"/>
    <col min="2559" max="2559" width="7.140625" style="2" customWidth="1"/>
    <col min="2560" max="2560" width="7.7109375" style="2" customWidth="1"/>
    <col min="2561" max="2561" width="7.5703125" style="2" customWidth="1"/>
    <col min="2562" max="2562" width="8.7109375" style="2" customWidth="1"/>
    <col min="2563" max="2564" width="7.5703125" style="2" customWidth="1"/>
    <col min="2565" max="2565" width="6.5703125" style="2" customWidth="1"/>
    <col min="2566" max="2566" width="7.42578125" style="2" customWidth="1"/>
    <col min="2567" max="2567" width="7.140625" style="2" customWidth="1"/>
    <col min="2568" max="2568" width="7" style="2" customWidth="1"/>
    <col min="2569" max="2569" width="7.5703125" style="2" customWidth="1"/>
    <col min="2570" max="2570" width="9.42578125" style="2" customWidth="1"/>
    <col min="2571" max="2571" width="7.7109375" style="2" customWidth="1"/>
    <col min="2572" max="2572" width="11" style="2" customWidth="1"/>
    <col min="2573" max="2573" width="6.85546875" style="2" customWidth="1"/>
    <col min="2574" max="2811" width="18.85546875" style="2"/>
    <col min="2812" max="2812" width="23" style="2" customWidth="1"/>
    <col min="2813" max="2813" width="8.140625" style="2" customWidth="1"/>
    <col min="2814" max="2814" width="10" style="2" customWidth="1"/>
    <col min="2815" max="2815" width="7.140625" style="2" customWidth="1"/>
    <col min="2816" max="2816" width="7.7109375" style="2" customWidth="1"/>
    <col min="2817" max="2817" width="7.5703125" style="2" customWidth="1"/>
    <col min="2818" max="2818" width="8.7109375" style="2" customWidth="1"/>
    <col min="2819" max="2820" width="7.5703125" style="2" customWidth="1"/>
    <col min="2821" max="2821" width="6.5703125" style="2" customWidth="1"/>
    <col min="2822" max="2822" width="7.42578125" style="2" customWidth="1"/>
    <col min="2823" max="2823" width="7.140625" style="2" customWidth="1"/>
    <col min="2824" max="2824" width="7" style="2" customWidth="1"/>
    <col min="2825" max="2825" width="7.5703125" style="2" customWidth="1"/>
    <col min="2826" max="2826" width="9.42578125" style="2" customWidth="1"/>
    <col min="2827" max="2827" width="7.7109375" style="2" customWidth="1"/>
    <col min="2828" max="2828" width="11" style="2" customWidth="1"/>
    <col min="2829" max="2829" width="6.85546875" style="2" customWidth="1"/>
    <col min="2830" max="3067" width="18.85546875" style="2"/>
    <col min="3068" max="3068" width="23" style="2" customWidth="1"/>
    <col min="3069" max="3069" width="8.140625" style="2" customWidth="1"/>
    <col min="3070" max="3070" width="10" style="2" customWidth="1"/>
    <col min="3071" max="3071" width="7.140625" style="2" customWidth="1"/>
    <col min="3072" max="3072" width="7.7109375" style="2" customWidth="1"/>
    <col min="3073" max="3073" width="7.5703125" style="2" customWidth="1"/>
    <col min="3074" max="3074" width="8.7109375" style="2" customWidth="1"/>
    <col min="3075" max="3076" width="7.5703125" style="2" customWidth="1"/>
    <col min="3077" max="3077" width="6.5703125" style="2" customWidth="1"/>
    <col min="3078" max="3078" width="7.42578125" style="2" customWidth="1"/>
    <col min="3079" max="3079" width="7.140625" style="2" customWidth="1"/>
    <col min="3080" max="3080" width="7" style="2" customWidth="1"/>
    <col min="3081" max="3081" width="7.5703125" style="2" customWidth="1"/>
    <col min="3082" max="3082" width="9.42578125" style="2" customWidth="1"/>
    <col min="3083" max="3083" width="7.7109375" style="2" customWidth="1"/>
    <col min="3084" max="3084" width="11" style="2" customWidth="1"/>
    <col min="3085" max="3085" width="6.85546875" style="2" customWidth="1"/>
    <col min="3086" max="3323" width="18.85546875" style="2"/>
    <col min="3324" max="3324" width="23" style="2" customWidth="1"/>
    <col min="3325" max="3325" width="8.140625" style="2" customWidth="1"/>
    <col min="3326" max="3326" width="10" style="2" customWidth="1"/>
    <col min="3327" max="3327" width="7.140625" style="2" customWidth="1"/>
    <col min="3328" max="3328" width="7.7109375" style="2" customWidth="1"/>
    <col min="3329" max="3329" width="7.5703125" style="2" customWidth="1"/>
    <col min="3330" max="3330" width="8.7109375" style="2" customWidth="1"/>
    <col min="3331" max="3332" width="7.5703125" style="2" customWidth="1"/>
    <col min="3333" max="3333" width="6.5703125" style="2" customWidth="1"/>
    <col min="3334" max="3334" width="7.42578125" style="2" customWidth="1"/>
    <col min="3335" max="3335" width="7.140625" style="2" customWidth="1"/>
    <col min="3336" max="3336" width="7" style="2" customWidth="1"/>
    <col min="3337" max="3337" width="7.5703125" style="2" customWidth="1"/>
    <col min="3338" max="3338" width="9.42578125" style="2" customWidth="1"/>
    <col min="3339" max="3339" width="7.7109375" style="2" customWidth="1"/>
    <col min="3340" max="3340" width="11" style="2" customWidth="1"/>
    <col min="3341" max="3341" width="6.85546875" style="2" customWidth="1"/>
    <col min="3342" max="3579" width="18.85546875" style="2"/>
    <col min="3580" max="3580" width="23" style="2" customWidth="1"/>
    <col min="3581" max="3581" width="8.140625" style="2" customWidth="1"/>
    <col min="3582" max="3582" width="10" style="2" customWidth="1"/>
    <col min="3583" max="3583" width="7.140625" style="2" customWidth="1"/>
    <col min="3584" max="3584" width="7.7109375" style="2" customWidth="1"/>
    <col min="3585" max="3585" width="7.5703125" style="2" customWidth="1"/>
    <col min="3586" max="3586" width="8.7109375" style="2" customWidth="1"/>
    <col min="3587" max="3588" width="7.5703125" style="2" customWidth="1"/>
    <col min="3589" max="3589" width="6.5703125" style="2" customWidth="1"/>
    <col min="3590" max="3590" width="7.42578125" style="2" customWidth="1"/>
    <col min="3591" max="3591" width="7.140625" style="2" customWidth="1"/>
    <col min="3592" max="3592" width="7" style="2" customWidth="1"/>
    <col min="3593" max="3593" width="7.5703125" style="2" customWidth="1"/>
    <col min="3594" max="3594" width="9.42578125" style="2" customWidth="1"/>
    <col min="3595" max="3595" width="7.7109375" style="2" customWidth="1"/>
    <col min="3596" max="3596" width="11" style="2" customWidth="1"/>
    <col min="3597" max="3597" width="6.85546875" style="2" customWidth="1"/>
    <col min="3598" max="3835" width="18.85546875" style="2"/>
    <col min="3836" max="3836" width="23" style="2" customWidth="1"/>
    <col min="3837" max="3837" width="8.140625" style="2" customWidth="1"/>
    <col min="3838" max="3838" width="10" style="2" customWidth="1"/>
    <col min="3839" max="3839" width="7.140625" style="2" customWidth="1"/>
    <col min="3840" max="3840" width="7.7109375" style="2" customWidth="1"/>
    <col min="3841" max="3841" width="7.5703125" style="2" customWidth="1"/>
    <col min="3842" max="3842" width="8.7109375" style="2" customWidth="1"/>
    <col min="3843" max="3844" width="7.5703125" style="2" customWidth="1"/>
    <col min="3845" max="3845" width="6.5703125" style="2" customWidth="1"/>
    <col min="3846" max="3846" width="7.42578125" style="2" customWidth="1"/>
    <col min="3847" max="3847" width="7.140625" style="2" customWidth="1"/>
    <col min="3848" max="3848" width="7" style="2" customWidth="1"/>
    <col min="3849" max="3849" width="7.5703125" style="2" customWidth="1"/>
    <col min="3850" max="3850" width="9.42578125" style="2" customWidth="1"/>
    <col min="3851" max="3851" width="7.7109375" style="2" customWidth="1"/>
    <col min="3852" max="3852" width="11" style="2" customWidth="1"/>
    <col min="3853" max="3853" width="6.85546875" style="2" customWidth="1"/>
    <col min="3854" max="4091" width="18.85546875" style="2"/>
    <col min="4092" max="4092" width="23" style="2" customWidth="1"/>
    <col min="4093" max="4093" width="8.140625" style="2" customWidth="1"/>
    <col min="4094" max="4094" width="10" style="2" customWidth="1"/>
    <col min="4095" max="4095" width="7.140625" style="2" customWidth="1"/>
    <col min="4096" max="4096" width="7.7109375" style="2" customWidth="1"/>
    <col min="4097" max="4097" width="7.5703125" style="2" customWidth="1"/>
    <col min="4098" max="4098" width="8.7109375" style="2" customWidth="1"/>
    <col min="4099" max="4100" width="7.5703125" style="2" customWidth="1"/>
    <col min="4101" max="4101" width="6.5703125" style="2" customWidth="1"/>
    <col min="4102" max="4102" width="7.42578125" style="2" customWidth="1"/>
    <col min="4103" max="4103" width="7.140625" style="2" customWidth="1"/>
    <col min="4104" max="4104" width="7" style="2" customWidth="1"/>
    <col min="4105" max="4105" width="7.5703125" style="2" customWidth="1"/>
    <col min="4106" max="4106" width="9.42578125" style="2" customWidth="1"/>
    <col min="4107" max="4107" width="7.7109375" style="2" customWidth="1"/>
    <col min="4108" max="4108" width="11" style="2" customWidth="1"/>
    <col min="4109" max="4109" width="6.85546875" style="2" customWidth="1"/>
    <col min="4110" max="4347" width="18.85546875" style="2"/>
    <col min="4348" max="4348" width="23" style="2" customWidth="1"/>
    <col min="4349" max="4349" width="8.140625" style="2" customWidth="1"/>
    <col min="4350" max="4350" width="10" style="2" customWidth="1"/>
    <col min="4351" max="4351" width="7.140625" style="2" customWidth="1"/>
    <col min="4352" max="4352" width="7.7109375" style="2" customWidth="1"/>
    <col min="4353" max="4353" width="7.5703125" style="2" customWidth="1"/>
    <col min="4354" max="4354" width="8.7109375" style="2" customWidth="1"/>
    <col min="4355" max="4356" width="7.5703125" style="2" customWidth="1"/>
    <col min="4357" max="4357" width="6.5703125" style="2" customWidth="1"/>
    <col min="4358" max="4358" width="7.42578125" style="2" customWidth="1"/>
    <col min="4359" max="4359" width="7.140625" style="2" customWidth="1"/>
    <col min="4360" max="4360" width="7" style="2" customWidth="1"/>
    <col min="4361" max="4361" width="7.5703125" style="2" customWidth="1"/>
    <col min="4362" max="4362" width="9.42578125" style="2" customWidth="1"/>
    <col min="4363" max="4363" width="7.7109375" style="2" customWidth="1"/>
    <col min="4364" max="4364" width="11" style="2" customWidth="1"/>
    <col min="4365" max="4365" width="6.85546875" style="2" customWidth="1"/>
    <col min="4366" max="4603" width="18.85546875" style="2"/>
    <col min="4604" max="4604" width="23" style="2" customWidth="1"/>
    <col min="4605" max="4605" width="8.140625" style="2" customWidth="1"/>
    <col min="4606" max="4606" width="10" style="2" customWidth="1"/>
    <col min="4607" max="4607" width="7.140625" style="2" customWidth="1"/>
    <col min="4608" max="4608" width="7.7109375" style="2" customWidth="1"/>
    <col min="4609" max="4609" width="7.5703125" style="2" customWidth="1"/>
    <col min="4610" max="4610" width="8.7109375" style="2" customWidth="1"/>
    <col min="4611" max="4612" width="7.5703125" style="2" customWidth="1"/>
    <col min="4613" max="4613" width="6.5703125" style="2" customWidth="1"/>
    <col min="4614" max="4614" width="7.42578125" style="2" customWidth="1"/>
    <col min="4615" max="4615" width="7.140625" style="2" customWidth="1"/>
    <col min="4616" max="4616" width="7" style="2" customWidth="1"/>
    <col min="4617" max="4617" width="7.5703125" style="2" customWidth="1"/>
    <col min="4618" max="4618" width="9.42578125" style="2" customWidth="1"/>
    <col min="4619" max="4619" width="7.7109375" style="2" customWidth="1"/>
    <col min="4620" max="4620" width="11" style="2" customWidth="1"/>
    <col min="4621" max="4621" width="6.85546875" style="2" customWidth="1"/>
    <col min="4622" max="4859" width="18.85546875" style="2"/>
    <col min="4860" max="4860" width="23" style="2" customWidth="1"/>
    <col min="4861" max="4861" width="8.140625" style="2" customWidth="1"/>
    <col min="4862" max="4862" width="10" style="2" customWidth="1"/>
    <col min="4863" max="4863" width="7.140625" style="2" customWidth="1"/>
    <col min="4864" max="4864" width="7.7109375" style="2" customWidth="1"/>
    <col min="4865" max="4865" width="7.5703125" style="2" customWidth="1"/>
    <col min="4866" max="4866" width="8.7109375" style="2" customWidth="1"/>
    <col min="4867" max="4868" width="7.5703125" style="2" customWidth="1"/>
    <col min="4869" max="4869" width="6.5703125" style="2" customWidth="1"/>
    <col min="4870" max="4870" width="7.42578125" style="2" customWidth="1"/>
    <col min="4871" max="4871" width="7.140625" style="2" customWidth="1"/>
    <col min="4872" max="4872" width="7" style="2" customWidth="1"/>
    <col min="4873" max="4873" width="7.5703125" style="2" customWidth="1"/>
    <col min="4874" max="4874" width="9.42578125" style="2" customWidth="1"/>
    <col min="4875" max="4875" width="7.7109375" style="2" customWidth="1"/>
    <col min="4876" max="4876" width="11" style="2" customWidth="1"/>
    <col min="4877" max="4877" width="6.85546875" style="2" customWidth="1"/>
    <col min="4878" max="5115" width="18.85546875" style="2"/>
    <col min="5116" max="5116" width="23" style="2" customWidth="1"/>
    <col min="5117" max="5117" width="8.140625" style="2" customWidth="1"/>
    <col min="5118" max="5118" width="10" style="2" customWidth="1"/>
    <col min="5119" max="5119" width="7.140625" style="2" customWidth="1"/>
    <col min="5120" max="5120" width="7.7109375" style="2" customWidth="1"/>
    <col min="5121" max="5121" width="7.5703125" style="2" customWidth="1"/>
    <col min="5122" max="5122" width="8.7109375" style="2" customWidth="1"/>
    <col min="5123" max="5124" width="7.5703125" style="2" customWidth="1"/>
    <col min="5125" max="5125" width="6.5703125" style="2" customWidth="1"/>
    <col min="5126" max="5126" width="7.42578125" style="2" customWidth="1"/>
    <col min="5127" max="5127" width="7.140625" style="2" customWidth="1"/>
    <col min="5128" max="5128" width="7" style="2" customWidth="1"/>
    <col min="5129" max="5129" width="7.5703125" style="2" customWidth="1"/>
    <col min="5130" max="5130" width="9.42578125" style="2" customWidth="1"/>
    <col min="5131" max="5131" width="7.7109375" style="2" customWidth="1"/>
    <col min="5132" max="5132" width="11" style="2" customWidth="1"/>
    <col min="5133" max="5133" width="6.85546875" style="2" customWidth="1"/>
    <col min="5134" max="5371" width="18.85546875" style="2"/>
    <col min="5372" max="5372" width="23" style="2" customWidth="1"/>
    <col min="5373" max="5373" width="8.140625" style="2" customWidth="1"/>
    <col min="5374" max="5374" width="10" style="2" customWidth="1"/>
    <col min="5375" max="5375" width="7.140625" style="2" customWidth="1"/>
    <col min="5376" max="5376" width="7.7109375" style="2" customWidth="1"/>
    <col min="5377" max="5377" width="7.5703125" style="2" customWidth="1"/>
    <col min="5378" max="5378" width="8.7109375" style="2" customWidth="1"/>
    <col min="5379" max="5380" width="7.5703125" style="2" customWidth="1"/>
    <col min="5381" max="5381" width="6.5703125" style="2" customWidth="1"/>
    <col min="5382" max="5382" width="7.42578125" style="2" customWidth="1"/>
    <col min="5383" max="5383" width="7.140625" style="2" customWidth="1"/>
    <col min="5384" max="5384" width="7" style="2" customWidth="1"/>
    <col min="5385" max="5385" width="7.5703125" style="2" customWidth="1"/>
    <col min="5386" max="5386" width="9.42578125" style="2" customWidth="1"/>
    <col min="5387" max="5387" width="7.7109375" style="2" customWidth="1"/>
    <col min="5388" max="5388" width="11" style="2" customWidth="1"/>
    <col min="5389" max="5389" width="6.85546875" style="2" customWidth="1"/>
    <col min="5390" max="5627" width="18.85546875" style="2"/>
    <col min="5628" max="5628" width="23" style="2" customWidth="1"/>
    <col min="5629" max="5629" width="8.140625" style="2" customWidth="1"/>
    <col min="5630" max="5630" width="10" style="2" customWidth="1"/>
    <col min="5631" max="5631" width="7.140625" style="2" customWidth="1"/>
    <col min="5632" max="5632" width="7.7109375" style="2" customWidth="1"/>
    <col min="5633" max="5633" width="7.5703125" style="2" customWidth="1"/>
    <col min="5634" max="5634" width="8.7109375" style="2" customWidth="1"/>
    <col min="5635" max="5636" width="7.5703125" style="2" customWidth="1"/>
    <col min="5637" max="5637" width="6.5703125" style="2" customWidth="1"/>
    <col min="5638" max="5638" width="7.42578125" style="2" customWidth="1"/>
    <col min="5639" max="5639" width="7.140625" style="2" customWidth="1"/>
    <col min="5640" max="5640" width="7" style="2" customWidth="1"/>
    <col min="5641" max="5641" width="7.5703125" style="2" customWidth="1"/>
    <col min="5642" max="5642" width="9.42578125" style="2" customWidth="1"/>
    <col min="5643" max="5643" width="7.7109375" style="2" customWidth="1"/>
    <col min="5644" max="5644" width="11" style="2" customWidth="1"/>
    <col min="5645" max="5645" width="6.85546875" style="2" customWidth="1"/>
    <col min="5646" max="5883" width="18.85546875" style="2"/>
    <col min="5884" max="5884" width="23" style="2" customWidth="1"/>
    <col min="5885" max="5885" width="8.140625" style="2" customWidth="1"/>
    <col min="5886" max="5886" width="10" style="2" customWidth="1"/>
    <col min="5887" max="5887" width="7.140625" style="2" customWidth="1"/>
    <col min="5888" max="5888" width="7.7109375" style="2" customWidth="1"/>
    <col min="5889" max="5889" width="7.5703125" style="2" customWidth="1"/>
    <col min="5890" max="5890" width="8.7109375" style="2" customWidth="1"/>
    <col min="5891" max="5892" width="7.5703125" style="2" customWidth="1"/>
    <col min="5893" max="5893" width="6.5703125" style="2" customWidth="1"/>
    <col min="5894" max="5894" width="7.42578125" style="2" customWidth="1"/>
    <col min="5895" max="5895" width="7.140625" style="2" customWidth="1"/>
    <col min="5896" max="5896" width="7" style="2" customWidth="1"/>
    <col min="5897" max="5897" width="7.5703125" style="2" customWidth="1"/>
    <col min="5898" max="5898" width="9.42578125" style="2" customWidth="1"/>
    <col min="5899" max="5899" width="7.7109375" style="2" customWidth="1"/>
    <col min="5900" max="5900" width="11" style="2" customWidth="1"/>
    <col min="5901" max="5901" width="6.85546875" style="2" customWidth="1"/>
    <col min="5902" max="6139" width="18.85546875" style="2"/>
    <col min="6140" max="6140" width="23" style="2" customWidth="1"/>
    <col min="6141" max="6141" width="8.140625" style="2" customWidth="1"/>
    <col min="6142" max="6142" width="10" style="2" customWidth="1"/>
    <col min="6143" max="6143" width="7.140625" style="2" customWidth="1"/>
    <col min="6144" max="6144" width="7.7109375" style="2" customWidth="1"/>
    <col min="6145" max="6145" width="7.5703125" style="2" customWidth="1"/>
    <col min="6146" max="6146" width="8.7109375" style="2" customWidth="1"/>
    <col min="6147" max="6148" width="7.5703125" style="2" customWidth="1"/>
    <col min="6149" max="6149" width="6.5703125" style="2" customWidth="1"/>
    <col min="6150" max="6150" width="7.42578125" style="2" customWidth="1"/>
    <col min="6151" max="6151" width="7.140625" style="2" customWidth="1"/>
    <col min="6152" max="6152" width="7" style="2" customWidth="1"/>
    <col min="6153" max="6153" width="7.5703125" style="2" customWidth="1"/>
    <col min="6154" max="6154" width="9.42578125" style="2" customWidth="1"/>
    <col min="6155" max="6155" width="7.7109375" style="2" customWidth="1"/>
    <col min="6156" max="6156" width="11" style="2" customWidth="1"/>
    <col min="6157" max="6157" width="6.85546875" style="2" customWidth="1"/>
    <col min="6158" max="6395" width="18.85546875" style="2"/>
    <col min="6396" max="6396" width="23" style="2" customWidth="1"/>
    <col min="6397" max="6397" width="8.140625" style="2" customWidth="1"/>
    <col min="6398" max="6398" width="10" style="2" customWidth="1"/>
    <col min="6399" max="6399" width="7.140625" style="2" customWidth="1"/>
    <col min="6400" max="6400" width="7.7109375" style="2" customWidth="1"/>
    <col min="6401" max="6401" width="7.5703125" style="2" customWidth="1"/>
    <col min="6402" max="6402" width="8.7109375" style="2" customWidth="1"/>
    <col min="6403" max="6404" width="7.5703125" style="2" customWidth="1"/>
    <col min="6405" max="6405" width="6.5703125" style="2" customWidth="1"/>
    <col min="6406" max="6406" width="7.42578125" style="2" customWidth="1"/>
    <col min="6407" max="6407" width="7.140625" style="2" customWidth="1"/>
    <col min="6408" max="6408" width="7" style="2" customWidth="1"/>
    <col min="6409" max="6409" width="7.5703125" style="2" customWidth="1"/>
    <col min="6410" max="6410" width="9.42578125" style="2" customWidth="1"/>
    <col min="6411" max="6411" width="7.7109375" style="2" customWidth="1"/>
    <col min="6412" max="6412" width="11" style="2" customWidth="1"/>
    <col min="6413" max="6413" width="6.85546875" style="2" customWidth="1"/>
    <col min="6414" max="6651" width="18.85546875" style="2"/>
    <col min="6652" max="6652" width="23" style="2" customWidth="1"/>
    <col min="6653" max="6653" width="8.140625" style="2" customWidth="1"/>
    <col min="6654" max="6654" width="10" style="2" customWidth="1"/>
    <col min="6655" max="6655" width="7.140625" style="2" customWidth="1"/>
    <col min="6656" max="6656" width="7.7109375" style="2" customWidth="1"/>
    <col min="6657" max="6657" width="7.5703125" style="2" customWidth="1"/>
    <col min="6658" max="6658" width="8.7109375" style="2" customWidth="1"/>
    <col min="6659" max="6660" width="7.5703125" style="2" customWidth="1"/>
    <col min="6661" max="6661" width="6.5703125" style="2" customWidth="1"/>
    <col min="6662" max="6662" width="7.42578125" style="2" customWidth="1"/>
    <col min="6663" max="6663" width="7.140625" style="2" customWidth="1"/>
    <col min="6664" max="6664" width="7" style="2" customWidth="1"/>
    <col min="6665" max="6665" width="7.5703125" style="2" customWidth="1"/>
    <col min="6666" max="6666" width="9.42578125" style="2" customWidth="1"/>
    <col min="6667" max="6667" width="7.7109375" style="2" customWidth="1"/>
    <col min="6668" max="6668" width="11" style="2" customWidth="1"/>
    <col min="6669" max="6669" width="6.85546875" style="2" customWidth="1"/>
    <col min="6670" max="6907" width="18.85546875" style="2"/>
    <col min="6908" max="6908" width="23" style="2" customWidth="1"/>
    <col min="6909" max="6909" width="8.140625" style="2" customWidth="1"/>
    <col min="6910" max="6910" width="10" style="2" customWidth="1"/>
    <col min="6911" max="6911" width="7.140625" style="2" customWidth="1"/>
    <col min="6912" max="6912" width="7.7109375" style="2" customWidth="1"/>
    <col min="6913" max="6913" width="7.5703125" style="2" customWidth="1"/>
    <col min="6914" max="6914" width="8.7109375" style="2" customWidth="1"/>
    <col min="6915" max="6916" width="7.5703125" style="2" customWidth="1"/>
    <col min="6917" max="6917" width="6.5703125" style="2" customWidth="1"/>
    <col min="6918" max="6918" width="7.42578125" style="2" customWidth="1"/>
    <col min="6919" max="6919" width="7.140625" style="2" customWidth="1"/>
    <col min="6920" max="6920" width="7" style="2" customWidth="1"/>
    <col min="6921" max="6921" width="7.5703125" style="2" customWidth="1"/>
    <col min="6922" max="6922" width="9.42578125" style="2" customWidth="1"/>
    <col min="6923" max="6923" width="7.7109375" style="2" customWidth="1"/>
    <col min="6924" max="6924" width="11" style="2" customWidth="1"/>
    <col min="6925" max="6925" width="6.85546875" style="2" customWidth="1"/>
    <col min="6926" max="7163" width="18.85546875" style="2"/>
    <col min="7164" max="7164" width="23" style="2" customWidth="1"/>
    <col min="7165" max="7165" width="8.140625" style="2" customWidth="1"/>
    <col min="7166" max="7166" width="10" style="2" customWidth="1"/>
    <col min="7167" max="7167" width="7.140625" style="2" customWidth="1"/>
    <col min="7168" max="7168" width="7.7109375" style="2" customWidth="1"/>
    <col min="7169" max="7169" width="7.5703125" style="2" customWidth="1"/>
    <col min="7170" max="7170" width="8.7109375" style="2" customWidth="1"/>
    <col min="7171" max="7172" width="7.5703125" style="2" customWidth="1"/>
    <col min="7173" max="7173" width="6.5703125" style="2" customWidth="1"/>
    <col min="7174" max="7174" width="7.42578125" style="2" customWidth="1"/>
    <col min="7175" max="7175" width="7.140625" style="2" customWidth="1"/>
    <col min="7176" max="7176" width="7" style="2" customWidth="1"/>
    <col min="7177" max="7177" width="7.5703125" style="2" customWidth="1"/>
    <col min="7178" max="7178" width="9.42578125" style="2" customWidth="1"/>
    <col min="7179" max="7179" width="7.7109375" style="2" customWidth="1"/>
    <col min="7180" max="7180" width="11" style="2" customWidth="1"/>
    <col min="7181" max="7181" width="6.85546875" style="2" customWidth="1"/>
    <col min="7182" max="7419" width="18.85546875" style="2"/>
    <col min="7420" max="7420" width="23" style="2" customWidth="1"/>
    <col min="7421" max="7421" width="8.140625" style="2" customWidth="1"/>
    <col min="7422" max="7422" width="10" style="2" customWidth="1"/>
    <col min="7423" max="7423" width="7.140625" style="2" customWidth="1"/>
    <col min="7424" max="7424" width="7.7109375" style="2" customWidth="1"/>
    <col min="7425" max="7425" width="7.5703125" style="2" customWidth="1"/>
    <col min="7426" max="7426" width="8.7109375" style="2" customWidth="1"/>
    <col min="7427" max="7428" width="7.5703125" style="2" customWidth="1"/>
    <col min="7429" max="7429" width="6.5703125" style="2" customWidth="1"/>
    <col min="7430" max="7430" width="7.42578125" style="2" customWidth="1"/>
    <col min="7431" max="7431" width="7.140625" style="2" customWidth="1"/>
    <col min="7432" max="7432" width="7" style="2" customWidth="1"/>
    <col min="7433" max="7433" width="7.5703125" style="2" customWidth="1"/>
    <col min="7434" max="7434" width="9.42578125" style="2" customWidth="1"/>
    <col min="7435" max="7435" width="7.7109375" style="2" customWidth="1"/>
    <col min="7436" max="7436" width="11" style="2" customWidth="1"/>
    <col min="7437" max="7437" width="6.85546875" style="2" customWidth="1"/>
    <col min="7438" max="7675" width="18.85546875" style="2"/>
    <col min="7676" max="7676" width="23" style="2" customWidth="1"/>
    <col min="7677" max="7677" width="8.140625" style="2" customWidth="1"/>
    <col min="7678" max="7678" width="10" style="2" customWidth="1"/>
    <col min="7679" max="7679" width="7.140625" style="2" customWidth="1"/>
    <col min="7680" max="7680" width="7.7109375" style="2" customWidth="1"/>
    <col min="7681" max="7681" width="7.5703125" style="2" customWidth="1"/>
    <col min="7682" max="7682" width="8.7109375" style="2" customWidth="1"/>
    <col min="7683" max="7684" width="7.5703125" style="2" customWidth="1"/>
    <col min="7685" max="7685" width="6.5703125" style="2" customWidth="1"/>
    <col min="7686" max="7686" width="7.42578125" style="2" customWidth="1"/>
    <col min="7687" max="7687" width="7.140625" style="2" customWidth="1"/>
    <col min="7688" max="7688" width="7" style="2" customWidth="1"/>
    <col min="7689" max="7689" width="7.5703125" style="2" customWidth="1"/>
    <col min="7690" max="7690" width="9.42578125" style="2" customWidth="1"/>
    <col min="7691" max="7691" width="7.7109375" style="2" customWidth="1"/>
    <col min="7692" max="7692" width="11" style="2" customWidth="1"/>
    <col min="7693" max="7693" width="6.85546875" style="2" customWidth="1"/>
    <col min="7694" max="7931" width="18.85546875" style="2"/>
    <col min="7932" max="7932" width="23" style="2" customWidth="1"/>
    <col min="7933" max="7933" width="8.140625" style="2" customWidth="1"/>
    <col min="7934" max="7934" width="10" style="2" customWidth="1"/>
    <col min="7935" max="7935" width="7.140625" style="2" customWidth="1"/>
    <col min="7936" max="7936" width="7.7109375" style="2" customWidth="1"/>
    <col min="7937" max="7937" width="7.5703125" style="2" customWidth="1"/>
    <col min="7938" max="7938" width="8.7109375" style="2" customWidth="1"/>
    <col min="7939" max="7940" width="7.5703125" style="2" customWidth="1"/>
    <col min="7941" max="7941" width="6.5703125" style="2" customWidth="1"/>
    <col min="7942" max="7942" width="7.42578125" style="2" customWidth="1"/>
    <col min="7943" max="7943" width="7.140625" style="2" customWidth="1"/>
    <col min="7944" max="7944" width="7" style="2" customWidth="1"/>
    <col min="7945" max="7945" width="7.5703125" style="2" customWidth="1"/>
    <col min="7946" max="7946" width="9.42578125" style="2" customWidth="1"/>
    <col min="7947" max="7947" width="7.7109375" style="2" customWidth="1"/>
    <col min="7948" max="7948" width="11" style="2" customWidth="1"/>
    <col min="7949" max="7949" width="6.85546875" style="2" customWidth="1"/>
    <col min="7950" max="8187" width="18.85546875" style="2"/>
    <col min="8188" max="8188" width="23" style="2" customWidth="1"/>
    <col min="8189" max="8189" width="8.140625" style="2" customWidth="1"/>
    <col min="8190" max="8190" width="10" style="2" customWidth="1"/>
    <col min="8191" max="8191" width="7.140625" style="2" customWidth="1"/>
    <col min="8192" max="8192" width="7.7109375" style="2" customWidth="1"/>
    <col min="8193" max="8193" width="7.5703125" style="2" customWidth="1"/>
    <col min="8194" max="8194" width="8.7109375" style="2" customWidth="1"/>
    <col min="8195" max="8196" width="7.5703125" style="2" customWidth="1"/>
    <col min="8197" max="8197" width="6.5703125" style="2" customWidth="1"/>
    <col min="8198" max="8198" width="7.42578125" style="2" customWidth="1"/>
    <col min="8199" max="8199" width="7.140625" style="2" customWidth="1"/>
    <col min="8200" max="8200" width="7" style="2" customWidth="1"/>
    <col min="8201" max="8201" width="7.5703125" style="2" customWidth="1"/>
    <col min="8202" max="8202" width="9.42578125" style="2" customWidth="1"/>
    <col min="8203" max="8203" width="7.7109375" style="2" customWidth="1"/>
    <col min="8204" max="8204" width="11" style="2" customWidth="1"/>
    <col min="8205" max="8205" width="6.85546875" style="2" customWidth="1"/>
    <col min="8206" max="8443" width="18.85546875" style="2"/>
    <col min="8444" max="8444" width="23" style="2" customWidth="1"/>
    <col min="8445" max="8445" width="8.140625" style="2" customWidth="1"/>
    <col min="8446" max="8446" width="10" style="2" customWidth="1"/>
    <col min="8447" max="8447" width="7.140625" style="2" customWidth="1"/>
    <col min="8448" max="8448" width="7.7109375" style="2" customWidth="1"/>
    <col min="8449" max="8449" width="7.5703125" style="2" customWidth="1"/>
    <col min="8450" max="8450" width="8.7109375" style="2" customWidth="1"/>
    <col min="8451" max="8452" width="7.5703125" style="2" customWidth="1"/>
    <col min="8453" max="8453" width="6.5703125" style="2" customWidth="1"/>
    <col min="8454" max="8454" width="7.42578125" style="2" customWidth="1"/>
    <col min="8455" max="8455" width="7.140625" style="2" customWidth="1"/>
    <col min="8456" max="8456" width="7" style="2" customWidth="1"/>
    <col min="8457" max="8457" width="7.5703125" style="2" customWidth="1"/>
    <col min="8458" max="8458" width="9.42578125" style="2" customWidth="1"/>
    <col min="8459" max="8459" width="7.7109375" style="2" customWidth="1"/>
    <col min="8460" max="8460" width="11" style="2" customWidth="1"/>
    <col min="8461" max="8461" width="6.85546875" style="2" customWidth="1"/>
    <col min="8462" max="8699" width="18.85546875" style="2"/>
    <col min="8700" max="8700" width="23" style="2" customWidth="1"/>
    <col min="8701" max="8701" width="8.140625" style="2" customWidth="1"/>
    <col min="8702" max="8702" width="10" style="2" customWidth="1"/>
    <col min="8703" max="8703" width="7.140625" style="2" customWidth="1"/>
    <col min="8704" max="8704" width="7.7109375" style="2" customWidth="1"/>
    <col min="8705" max="8705" width="7.5703125" style="2" customWidth="1"/>
    <col min="8706" max="8706" width="8.7109375" style="2" customWidth="1"/>
    <col min="8707" max="8708" width="7.5703125" style="2" customWidth="1"/>
    <col min="8709" max="8709" width="6.5703125" style="2" customWidth="1"/>
    <col min="8710" max="8710" width="7.42578125" style="2" customWidth="1"/>
    <col min="8711" max="8711" width="7.140625" style="2" customWidth="1"/>
    <col min="8712" max="8712" width="7" style="2" customWidth="1"/>
    <col min="8713" max="8713" width="7.5703125" style="2" customWidth="1"/>
    <col min="8714" max="8714" width="9.42578125" style="2" customWidth="1"/>
    <col min="8715" max="8715" width="7.7109375" style="2" customWidth="1"/>
    <col min="8716" max="8716" width="11" style="2" customWidth="1"/>
    <col min="8717" max="8717" width="6.85546875" style="2" customWidth="1"/>
    <col min="8718" max="8955" width="18.85546875" style="2"/>
    <col min="8956" max="8956" width="23" style="2" customWidth="1"/>
    <col min="8957" max="8957" width="8.140625" style="2" customWidth="1"/>
    <col min="8958" max="8958" width="10" style="2" customWidth="1"/>
    <col min="8959" max="8959" width="7.140625" style="2" customWidth="1"/>
    <col min="8960" max="8960" width="7.7109375" style="2" customWidth="1"/>
    <col min="8961" max="8961" width="7.5703125" style="2" customWidth="1"/>
    <col min="8962" max="8962" width="8.7109375" style="2" customWidth="1"/>
    <col min="8963" max="8964" width="7.5703125" style="2" customWidth="1"/>
    <col min="8965" max="8965" width="6.5703125" style="2" customWidth="1"/>
    <col min="8966" max="8966" width="7.42578125" style="2" customWidth="1"/>
    <col min="8967" max="8967" width="7.140625" style="2" customWidth="1"/>
    <col min="8968" max="8968" width="7" style="2" customWidth="1"/>
    <col min="8969" max="8969" width="7.5703125" style="2" customWidth="1"/>
    <col min="8970" max="8970" width="9.42578125" style="2" customWidth="1"/>
    <col min="8971" max="8971" width="7.7109375" style="2" customWidth="1"/>
    <col min="8972" max="8972" width="11" style="2" customWidth="1"/>
    <col min="8973" max="8973" width="6.85546875" style="2" customWidth="1"/>
    <col min="8974" max="9211" width="18.85546875" style="2"/>
    <col min="9212" max="9212" width="23" style="2" customWidth="1"/>
    <col min="9213" max="9213" width="8.140625" style="2" customWidth="1"/>
    <col min="9214" max="9214" width="10" style="2" customWidth="1"/>
    <col min="9215" max="9215" width="7.140625" style="2" customWidth="1"/>
    <col min="9216" max="9216" width="7.7109375" style="2" customWidth="1"/>
    <col min="9217" max="9217" width="7.5703125" style="2" customWidth="1"/>
    <col min="9218" max="9218" width="8.7109375" style="2" customWidth="1"/>
    <col min="9219" max="9220" width="7.5703125" style="2" customWidth="1"/>
    <col min="9221" max="9221" width="6.5703125" style="2" customWidth="1"/>
    <col min="9222" max="9222" width="7.42578125" style="2" customWidth="1"/>
    <col min="9223" max="9223" width="7.140625" style="2" customWidth="1"/>
    <col min="9224" max="9224" width="7" style="2" customWidth="1"/>
    <col min="9225" max="9225" width="7.5703125" style="2" customWidth="1"/>
    <col min="9226" max="9226" width="9.42578125" style="2" customWidth="1"/>
    <col min="9227" max="9227" width="7.7109375" style="2" customWidth="1"/>
    <col min="9228" max="9228" width="11" style="2" customWidth="1"/>
    <col min="9229" max="9229" width="6.85546875" style="2" customWidth="1"/>
    <col min="9230" max="9467" width="18.85546875" style="2"/>
    <col min="9468" max="9468" width="23" style="2" customWidth="1"/>
    <col min="9469" max="9469" width="8.140625" style="2" customWidth="1"/>
    <col min="9470" max="9470" width="10" style="2" customWidth="1"/>
    <col min="9471" max="9471" width="7.140625" style="2" customWidth="1"/>
    <col min="9472" max="9472" width="7.7109375" style="2" customWidth="1"/>
    <col min="9473" max="9473" width="7.5703125" style="2" customWidth="1"/>
    <col min="9474" max="9474" width="8.7109375" style="2" customWidth="1"/>
    <col min="9475" max="9476" width="7.5703125" style="2" customWidth="1"/>
    <col min="9477" max="9477" width="6.5703125" style="2" customWidth="1"/>
    <col min="9478" max="9478" width="7.42578125" style="2" customWidth="1"/>
    <col min="9479" max="9479" width="7.140625" style="2" customWidth="1"/>
    <col min="9480" max="9480" width="7" style="2" customWidth="1"/>
    <col min="9481" max="9481" width="7.5703125" style="2" customWidth="1"/>
    <col min="9482" max="9482" width="9.42578125" style="2" customWidth="1"/>
    <col min="9483" max="9483" width="7.7109375" style="2" customWidth="1"/>
    <col min="9484" max="9484" width="11" style="2" customWidth="1"/>
    <col min="9485" max="9485" width="6.85546875" style="2" customWidth="1"/>
    <col min="9486" max="9723" width="18.85546875" style="2"/>
    <col min="9724" max="9724" width="23" style="2" customWidth="1"/>
    <col min="9725" max="9725" width="8.140625" style="2" customWidth="1"/>
    <col min="9726" max="9726" width="10" style="2" customWidth="1"/>
    <col min="9727" max="9727" width="7.140625" style="2" customWidth="1"/>
    <col min="9728" max="9728" width="7.7109375" style="2" customWidth="1"/>
    <col min="9729" max="9729" width="7.5703125" style="2" customWidth="1"/>
    <col min="9730" max="9730" width="8.7109375" style="2" customWidth="1"/>
    <col min="9731" max="9732" width="7.5703125" style="2" customWidth="1"/>
    <col min="9733" max="9733" width="6.5703125" style="2" customWidth="1"/>
    <col min="9734" max="9734" width="7.42578125" style="2" customWidth="1"/>
    <col min="9735" max="9735" width="7.140625" style="2" customWidth="1"/>
    <col min="9736" max="9736" width="7" style="2" customWidth="1"/>
    <col min="9737" max="9737" width="7.5703125" style="2" customWidth="1"/>
    <col min="9738" max="9738" width="9.42578125" style="2" customWidth="1"/>
    <col min="9739" max="9739" width="7.7109375" style="2" customWidth="1"/>
    <col min="9740" max="9740" width="11" style="2" customWidth="1"/>
    <col min="9741" max="9741" width="6.85546875" style="2" customWidth="1"/>
    <col min="9742" max="9979" width="18.85546875" style="2"/>
    <col min="9980" max="9980" width="23" style="2" customWidth="1"/>
    <col min="9981" max="9981" width="8.140625" style="2" customWidth="1"/>
    <col min="9982" max="9982" width="10" style="2" customWidth="1"/>
    <col min="9983" max="9983" width="7.140625" style="2" customWidth="1"/>
    <col min="9984" max="9984" width="7.7109375" style="2" customWidth="1"/>
    <col min="9985" max="9985" width="7.5703125" style="2" customWidth="1"/>
    <col min="9986" max="9986" width="8.7109375" style="2" customWidth="1"/>
    <col min="9987" max="9988" width="7.5703125" style="2" customWidth="1"/>
    <col min="9989" max="9989" width="6.5703125" style="2" customWidth="1"/>
    <col min="9990" max="9990" width="7.42578125" style="2" customWidth="1"/>
    <col min="9991" max="9991" width="7.140625" style="2" customWidth="1"/>
    <col min="9992" max="9992" width="7" style="2" customWidth="1"/>
    <col min="9993" max="9993" width="7.5703125" style="2" customWidth="1"/>
    <col min="9994" max="9994" width="9.42578125" style="2" customWidth="1"/>
    <col min="9995" max="9995" width="7.7109375" style="2" customWidth="1"/>
    <col min="9996" max="9996" width="11" style="2" customWidth="1"/>
    <col min="9997" max="9997" width="6.85546875" style="2" customWidth="1"/>
    <col min="9998" max="10235" width="18.85546875" style="2"/>
    <col min="10236" max="10236" width="23" style="2" customWidth="1"/>
    <col min="10237" max="10237" width="8.140625" style="2" customWidth="1"/>
    <col min="10238" max="10238" width="10" style="2" customWidth="1"/>
    <col min="10239" max="10239" width="7.140625" style="2" customWidth="1"/>
    <col min="10240" max="10240" width="7.7109375" style="2" customWidth="1"/>
    <col min="10241" max="10241" width="7.5703125" style="2" customWidth="1"/>
    <col min="10242" max="10242" width="8.7109375" style="2" customWidth="1"/>
    <col min="10243" max="10244" width="7.5703125" style="2" customWidth="1"/>
    <col min="10245" max="10245" width="6.5703125" style="2" customWidth="1"/>
    <col min="10246" max="10246" width="7.42578125" style="2" customWidth="1"/>
    <col min="10247" max="10247" width="7.140625" style="2" customWidth="1"/>
    <col min="10248" max="10248" width="7" style="2" customWidth="1"/>
    <col min="10249" max="10249" width="7.5703125" style="2" customWidth="1"/>
    <col min="10250" max="10250" width="9.42578125" style="2" customWidth="1"/>
    <col min="10251" max="10251" width="7.7109375" style="2" customWidth="1"/>
    <col min="10252" max="10252" width="11" style="2" customWidth="1"/>
    <col min="10253" max="10253" width="6.85546875" style="2" customWidth="1"/>
    <col min="10254" max="10491" width="18.85546875" style="2"/>
    <col min="10492" max="10492" width="23" style="2" customWidth="1"/>
    <col min="10493" max="10493" width="8.140625" style="2" customWidth="1"/>
    <col min="10494" max="10494" width="10" style="2" customWidth="1"/>
    <col min="10495" max="10495" width="7.140625" style="2" customWidth="1"/>
    <col min="10496" max="10496" width="7.7109375" style="2" customWidth="1"/>
    <col min="10497" max="10497" width="7.5703125" style="2" customWidth="1"/>
    <col min="10498" max="10498" width="8.7109375" style="2" customWidth="1"/>
    <col min="10499" max="10500" width="7.5703125" style="2" customWidth="1"/>
    <col min="10501" max="10501" width="6.5703125" style="2" customWidth="1"/>
    <col min="10502" max="10502" width="7.42578125" style="2" customWidth="1"/>
    <col min="10503" max="10503" width="7.140625" style="2" customWidth="1"/>
    <col min="10504" max="10504" width="7" style="2" customWidth="1"/>
    <col min="10505" max="10505" width="7.5703125" style="2" customWidth="1"/>
    <col min="10506" max="10506" width="9.42578125" style="2" customWidth="1"/>
    <col min="10507" max="10507" width="7.7109375" style="2" customWidth="1"/>
    <col min="10508" max="10508" width="11" style="2" customWidth="1"/>
    <col min="10509" max="10509" width="6.85546875" style="2" customWidth="1"/>
    <col min="10510" max="10747" width="18.85546875" style="2"/>
    <col min="10748" max="10748" width="23" style="2" customWidth="1"/>
    <col min="10749" max="10749" width="8.140625" style="2" customWidth="1"/>
    <col min="10750" max="10750" width="10" style="2" customWidth="1"/>
    <col min="10751" max="10751" width="7.140625" style="2" customWidth="1"/>
    <col min="10752" max="10752" width="7.7109375" style="2" customWidth="1"/>
    <col min="10753" max="10753" width="7.5703125" style="2" customWidth="1"/>
    <col min="10754" max="10754" width="8.7109375" style="2" customWidth="1"/>
    <col min="10755" max="10756" width="7.5703125" style="2" customWidth="1"/>
    <col min="10757" max="10757" width="6.5703125" style="2" customWidth="1"/>
    <col min="10758" max="10758" width="7.42578125" style="2" customWidth="1"/>
    <col min="10759" max="10759" width="7.140625" style="2" customWidth="1"/>
    <col min="10760" max="10760" width="7" style="2" customWidth="1"/>
    <col min="10761" max="10761" width="7.5703125" style="2" customWidth="1"/>
    <col min="10762" max="10762" width="9.42578125" style="2" customWidth="1"/>
    <col min="10763" max="10763" width="7.7109375" style="2" customWidth="1"/>
    <col min="10764" max="10764" width="11" style="2" customWidth="1"/>
    <col min="10765" max="10765" width="6.85546875" style="2" customWidth="1"/>
    <col min="10766" max="11003" width="18.85546875" style="2"/>
    <col min="11004" max="11004" width="23" style="2" customWidth="1"/>
    <col min="11005" max="11005" width="8.140625" style="2" customWidth="1"/>
    <col min="11006" max="11006" width="10" style="2" customWidth="1"/>
    <col min="11007" max="11007" width="7.140625" style="2" customWidth="1"/>
    <col min="11008" max="11008" width="7.7109375" style="2" customWidth="1"/>
    <col min="11009" max="11009" width="7.5703125" style="2" customWidth="1"/>
    <col min="11010" max="11010" width="8.7109375" style="2" customWidth="1"/>
    <col min="11011" max="11012" width="7.5703125" style="2" customWidth="1"/>
    <col min="11013" max="11013" width="6.5703125" style="2" customWidth="1"/>
    <col min="11014" max="11014" width="7.42578125" style="2" customWidth="1"/>
    <col min="11015" max="11015" width="7.140625" style="2" customWidth="1"/>
    <col min="11016" max="11016" width="7" style="2" customWidth="1"/>
    <col min="11017" max="11017" width="7.5703125" style="2" customWidth="1"/>
    <col min="11018" max="11018" width="9.42578125" style="2" customWidth="1"/>
    <col min="11019" max="11019" width="7.7109375" style="2" customWidth="1"/>
    <col min="11020" max="11020" width="11" style="2" customWidth="1"/>
    <col min="11021" max="11021" width="6.85546875" style="2" customWidth="1"/>
    <col min="11022" max="11259" width="18.85546875" style="2"/>
    <col min="11260" max="11260" width="23" style="2" customWidth="1"/>
    <col min="11261" max="11261" width="8.140625" style="2" customWidth="1"/>
    <col min="11262" max="11262" width="10" style="2" customWidth="1"/>
    <col min="11263" max="11263" width="7.140625" style="2" customWidth="1"/>
    <col min="11264" max="11264" width="7.7109375" style="2" customWidth="1"/>
    <col min="11265" max="11265" width="7.5703125" style="2" customWidth="1"/>
    <col min="11266" max="11266" width="8.7109375" style="2" customWidth="1"/>
    <col min="11267" max="11268" width="7.5703125" style="2" customWidth="1"/>
    <col min="11269" max="11269" width="6.5703125" style="2" customWidth="1"/>
    <col min="11270" max="11270" width="7.42578125" style="2" customWidth="1"/>
    <col min="11271" max="11271" width="7.140625" style="2" customWidth="1"/>
    <col min="11272" max="11272" width="7" style="2" customWidth="1"/>
    <col min="11273" max="11273" width="7.5703125" style="2" customWidth="1"/>
    <col min="11274" max="11274" width="9.42578125" style="2" customWidth="1"/>
    <col min="11275" max="11275" width="7.7109375" style="2" customWidth="1"/>
    <col min="11276" max="11276" width="11" style="2" customWidth="1"/>
    <col min="11277" max="11277" width="6.85546875" style="2" customWidth="1"/>
    <col min="11278" max="11515" width="18.85546875" style="2"/>
    <col min="11516" max="11516" width="23" style="2" customWidth="1"/>
    <col min="11517" max="11517" width="8.140625" style="2" customWidth="1"/>
    <col min="11518" max="11518" width="10" style="2" customWidth="1"/>
    <col min="11519" max="11519" width="7.140625" style="2" customWidth="1"/>
    <col min="11520" max="11520" width="7.7109375" style="2" customWidth="1"/>
    <col min="11521" max="11521" width="7.5703125" style="2" customWidth="1"/>
    <col min="11522" max="11522" width="8.7109375" style="2" customWidth="1"/>
    <col min="11523" max="11524" width="7.5703125" style="2" customWidth="1"/>
    <col min="11525" max="11525" width="6.5703125" style="2" customWidth="1"/>
    <col min="11526" max="11526" width="7.42578125" style="2" customWidth="1"/>
    <col min="11527" max="11527" width="7.140625" style="2" customWidth="1"/>
    <col min="11528" max="11528" width="7" style="2" customWidth="1"/>
    <col min="11529" max="11529" width="7.5703125" style="2" customWidth="1"/>
    <col min="11530" max="11530" width="9.42578125" style="2" customWidth="1"/>
    <col min="11531" max="11531" width="7.7109375" style="2" customWidth="1"/>
    <col min="11532" max="11532" width="11" style="2" customWidth="1"/>
    <col min="11533" max="11533" width="6.85546875" style="2" customWidth="1"/>
    <col min="11534" max="11771" width="18.85546875" style="2"/>
    <col min="11772" max="11772" width="23" style="2" customWidth="1"/>
    <col min="11773" max="11773" width="8.140625" style="2" customWidth="1"/>
    <col min="11774" max="11774" width="10" style="2" customWidth="1"/>
    <col min="11775" max="11775" width="7.140625" style="2" customWidth="1"/>
    <col min="11776" max="11776" width="7.7109375" style="2" customWidth="1"/>
    <col min="11777" max="11777" width="7.5703125" style="2" customWidth="1"/>
    <col min="11778" max="11778" width="8.7109375" style="2" customWidth="1"/>
    <col min="11779" max="11780" width="7.5703125" style="2" customWidth="1"/>
    <col min="11781" max="11781" width="6.5703125" style="2" customWidth="1"/>
    <col min="11782" max="11782" width="7.42578125" style="2" customWidth="1"/>
    <col min="11783" max="11783" width="7.140625" style="2" customWidth="1"/>
    <col min="11784" max="11784" width="7" style="2" customWidth="1"/>
    <col min="11785" max="11785" width="7.5703125" style="2" customWidth="1"/>
    <col min="11786" max="11786" width="9.42578125" style="2" customWidth="1"/>
    <col min="11787" max="11787" width="7.7109375" style="2" customWidth="1"/>
    <col min="11788" max="11788" width="11" style="2" customWidth="1"/>
    <col min="11789" max="11789" width="6.85546875" style="2" customWidth="1"/>
    <col min="11790" max="12027" width="18.85546875" style="2"/>
    <col min="12028" max="12028" width="23" style="2" customWidth="1"/>
    <col min="12029" max="12029" width="8.140625" style="2" customWidth="1"/>
    <col min="12030" max="12030" width="10" style="2" customWidth="1"/>
    <col min="12031" max="12031" width="7.140625" style="2" customWidth="1"/>
    <col min="12032" max="12032" width="7.7109375" style="2" customWidth="1"/>
    <col min="12033" max="12033" width="7.5703125" style="2" customWidth="1"/>
    <col min="12034" max="12034" width="8.7109375" style="2" customWidth="1"/>
    <col min="12035" max="12036" width="7.5703125" style="2" customWidth="1"/>
    <col min="12037" max="12037" width="6.5703125" style="2" customWidth="1"/>
    <col min="12038" max="12038" width="7.42578125" style="2" customWidth="1"/>
    <col min="12039" max="12039" width="7.140625" style="2" customWidth="1"/>
    <col min="12040" max="12040" width="7" style="2" customWidth="1"/>
    <col min="12041" max="12041" width="7.5703125" style="2" customWidth="1"/>
    <col min="12042" max="12042" width="9.42578125" style="2" customWidth="1"/>
    <col min="12043" max="12043" width="7.7109375" style="2" customWidth="1"/>
    <col min="12044" max="12044" width="11" style="2" customWidth="1"/>
    <col min="12045" max="12045" width="6.85546875" style="2" customWidth="1"/>
    <col min="12046" max="12283" width="18.85546875" style="2"/>
    <col min="12284" max="12284" width="23" style="2" customWidth="1"/>
    <col min="12285" max="12285" width="8.140625" style="2" customWidth="1"/>
    <col min="12286" max="12286" width="10" style="2" customWidth="1"/>
    <col min="12287" max="12287" width="7.140625" style="2" customWidth="1"/>
    <col min="12288" max="12288" width="7.7109375" style="2" customWidth="1"/>
    <col min="12289" max="12289" width="7.5703125" style="2" customWidth="1"/>
    <col min="12290" max="12290" width="8.7109375" style="2" customWidth="1"/>
    <col min="12291" max="12292" width="7.5703125" style="2" customWidth="1"/>
    <col min="12293" max="12293" width="6.5703125" style="2" customWidth="1"/>
    <col min="12294" max="12294" width="7.42578125" style="2" customWidth="1"/>
    <col min="12295" max="12295" width="7.140625" style="2" customWidth="1"/>
    <col min="12296" max="12296" width="7" style="2" customWidth="1"/>
    <col min="12297" max="12297" width="7.5703125" style="2" customWidth="1"/>
    <col min="12298" max="12298" width="9.42578125" style="2" customWidth="1"/>
    <col min="12299" max="12299" width="7.7109375" style="2" customWidth="1"/>
    <col min="12300" max="12300" width="11" style="2" customWidth="1"/>
    <col min="12301" max="12301" width="6.85546875" style="2" customWidth="1"/>
    <col min="12302" max="12539" width="18.85546875" style="2"/>
    <col min="12540" max="12540" width="23" style="2" customWidth="1"/>
    <col min="12541" max="12541" width="8.140625" style="2" customWidth="1"/>
    <col min="12542" max="12542" width="10" style="2" customWidth="1"/>
    <col min="12543" max="12543" width="7.140625" style="2" customWidth="1"/>
    <col min="12544" max="12544" width="7.7109375" style="2" customWidth="1"/>
    <col min="12545" max="12545" width="7.5703125" style="2" customWidth="1"/>
    <col min="12546" max="12546" width="8.7109375" style="2" customWidth="1"/>
    <col min="12547" max="12548" width="7.5703125" style="2" customWidth="1"/>
    <col min="12549" max="12549" width="6.5703125" style="2" customWidth="1"/>
    <col min="12550" max="12550" width="7.42578125" style="2" customWidth="1"/>
    <col min="12551" max="12551" width="7.140625" style="2" customWidth="1"/>
    <col min="12552" max="12552" width="7" style="2" customWidth="1"/>
    <col min="12553" max="12553" width="7.5703125" style="2" customWidth="1"/>
    <col min="12554" max="12554" width="9.42578125" style="2" customWidth="1"/>
    <col min="12555" max="12555" width="7.7109375" style="2" customWidth="1"/>
    <col min="12556" max="12556" width="11" style="2" customWidth="1"/>
    <col min="12557" max="12557" width="6.85546875" style="2" customWidth="1"/>
    <col min="12558" max="12795" width="18.85546875" style="2"/>
    <col min="12796" max="12796" width="23" style="2" customWidth="1"/>
    <col min="12797" max="12797" width="8.140625" style="2" customWidth="1"/>
    <col min="12798" max="12798" width="10" style="2" customWidth="1"/>
    <col min="12799" max="12799" width="7.140625" style="2" customWidth="1"/>
    <col min="12800" max="12800" width="7.7109375" style="2" customWidth="1"/>
    <col min="12801" max="12801" width="7.5703125" style="2" customWidth="1"/>
    <col min="12802" max="12802" width="8.7109375" style="2" customWidth="1"/>
    <col min="12803" max="12804" width="7.5703125" style="2" customWidth="1"/>
    <col min="12805" max="12805" width="6.5703125" style="2" customWidth="1"/>
    <col min="12806" max="12806" width="7.42578125" style="2" customWidth="1"/>
    <col min="12807" max="12807" width="7.140625" style="2" customWidth="1"/>
    <col min="12808" max="12808" width="7" style="2" customWidth="1"/>
    <col min="12809" max="12809" width="7.5703125" style="2" customWidth="1"/>
    <col min="12810" max="12810" width="9.42578125" style="2" customWidth="1"/>
    <col min="12811" max="12811" width="7.7109375" style="2" customWidth="1"/>
    <col min="12812" max="12812" width="11" style="2" customWidth="1"/>
    <col min="12813" max="12813" width="6.85546875" style="2" customWidth="1"/>
    <col min="12814" max="13051" width="18.85546875" style="2"/>
    <col min="13052" max="13052" width="23" style="2" customWidth="1"/>
    <col min="13053" max="13053" width="8.140625" style="2" customWidth="1"/>
    <col min="13054" max="13054" width="10" style="2" customWidth="1"/>
    <col min="13055" max="13055" width="7.140625" style="2" customWidth="1"/>
    <col min="13056" max="13056" width="7.7109375" style="2" customWidth="1"/>
    <col min="13057" max="13057" width="7.5703125" style="2" customWidth="1"/>
    <col min="13058" max="13058" width="8.7109375" style="2" customWidth="1"/>
    <col min="13059" max="13060" width="7.5703125" style="2" customWidth="1"/>
    <col min="13061" max="13061" width="6.5703125" style="2" customWidth="1"/>
    <col min="13062" max="13062" width="7.42578125" style="2" customWidth="1"/>
    <col min="13063" max="13063" width="7.140625" style="2" customWidth="1"/>
    <col min="13064" max="13064" width="7" style="2" customWidth="1"/>
    <col min="13065" max="13065" width="7.5703125" style="2" customWidth="1"/>
    <col min="13066" max="13066" width="9.42578125" style="2" customWidth="1"/>
    <col min="13067" max="13067" width="7.7109375" style="2" customWidth="1"/>
    <col min="13068" max="13068" width="11" style="2" customWidth="1"/>
    <col min="13069" max="13069" width="6.85546875" style="2" customWidth="1"/>
    <col min="13070" max="13307" width="18.85546875" style="2"/>
    <col min="13308" max="13308" width="23" style="2" customWidth="1"/>
    <col min="13309" max="13309" width="8.140625" style="2" customWidth="1"/>
    <col min="13310" max="13310" width="10" style="2" customWidth="1"/>
    <col min="13311" max="13311" width="7.140625" style="2" customWidth="1"/>
    <col min="13312" max="13312" width="7.7109375" style="2" customWidth="1"/>
    <col min="13313" max="13313" width="7.5703125" style="2" customWidth="1"/>
    <col min="13314" max="13314" width="8.7109375" style="2" customWidth="1"/>
    <col min="13315" max="13316" width="7.5703125" style="2" customWidth="1"/>
    <col min="13317" max="13317" width="6.5703125" style="2" customWidth="1"/>
    <col min="13318" max="13318" width="7.42578125" style="2" customWidth="1"/>
    <col min="13319" max="13319" width="7.140625" style="2" customWidth="1"/>
    <col min="13320" max="13320" width="7" style="2" customWidth="1"/>
    <col min="13321" max="13321" width="7.5703125" style="2" customWidth="1"/>
    <col min="13322" max="13322" width="9.42578125" style="2" customWidth="1"/>
    <col min="13323" max="13323" width="7.7109375" style="2" customWidth="1"/>
    <col min="13324" max="13324" width="11" style="2" customWidth="1"/>
    <col min="13325" max="13325" width="6.85546875" style="2" customWidth="1"/>
    <col min="13326" max="13563" width="18.85546875" style="2"/>
    <col min="13564" max="13564" width="23" style="2" customWidth="1"/>
    <col min="13565" max="13565" width="8.140625" style="2" customWidth="1"/>
    <col min="13566" max="13566" width="10" style="2" customWidth="1"/>
    <col min="13567" max="13567" width="7.140625" style="2" customWidth="1"/>
    <col min="13568" max="13568" width="7.7109375" style="2" customWidth="1"/>
    <col min="13569" max="13569" width="7.5703125" style="2" customWidth="1"/>
    <col min="13570" max="13570" width="8.7109375" style="2" customWidth="1"/>
    <col min="13571" max="13572" width="7.5703125" style="2" customWidth="1"/>
    <col min="13573" max="13573" width="6.5703125" style="2" customWidth="1"/>
    <col min="13574" max="13574" width="7.42578125" style="2" customWidth="1"/>
    <col min="13575" max="13575" width="7.140625" style="2" customWidth="1"/>
    <col min="13576" max="13576" width="7" style="2" customWidth="1"/>
    <col min="13577" max="13577" width="7.5703125" style="2" customWidth="1"/>
    <col min="13578" max="13578" width="9.42578125" style="2" customWidth="1"/>
    <col min="13579" max="13579" width="7.7109375" style="2" customWidth="1"/>
    <col min="13580" max="13580" width="11" style="2" customWidth="1"/>
    <col min="13581" max="13581" width="6.85546875" style="2" customWidth="1"/>
    <col min="13582" max="13819" width="18.85546875" style="2"/>
    <col min="13820" max="13820" width="23" style="2" customWidth="1"/>
    <col min="13821" max="13821" width="8.140625" style="2" customWidth="1"/>
    <col min="13822" max="13822" width="10" style="2" customWidth="1"/>
    <col min="13823" max="13823" width="7.140625" style="2" customWidth="1"/>
    <col min="13824" max="13824" width="7.7109375" style="2" customWidth="1"/>
    <col min="13825" max="13825" width="7.5703125" style="2" customWidth="1"/>
    <col min="13826" max="13826" width="8.7109375" style="2" customWidth="1"/>
    <col min="13827" max="13828" width="7.5703125" style="2" customWidth="1"/>
    <col min="13829" max="13829" width="6.5703125" style="2" customWidth="1"/>
    <col min="13830" max="13830" width="7.42578125" style="2" customWidth="1"/>
    <col min="13831" max="13831" width="7.140625" style="2" customWidth="1"/>
    <col min="13832" max="13832" width="7" style="2" customWidth="1"/>
    <col min="13833" max="13833" width="7.5703125" style="2" customWidth="1"/>
    <col min="13834" max="13834" width="9.42578125" style="2" customWidth="1"/>
    <col min="13835" max="13835" width="7.7109375" style="2" customWidth="1"/>
    <col min="13836" max="13836" width="11" style="2" customWidth="1"/>
    <col min="13837" max="13837" width="6.85546875" style="2" customWidth="1"/>
    <col min="13838" max="14075" width="18.85546875" style="2"/>
    <col min="14076" max="14076" width="23" style="2" customWidth="1"/>
    <col min="14077" max="14077" width="8.140625" style="2" customWidth="1"/>
    <col min="14078" max="14078" width="10" style="2" customWidth="1"/>
    <col min="14079" max="14079" width="7.140625" style="2" customWidth="1"/>
    <col min="14080" max="14080" width="7.7109375" style="2" customWidth="1"/>
    <col min="14081" max="14081" width="7.5703125" style="2" customWidth="1"/>
    <col min="14082" max="14082" width="8.7109375" style="2" customWidth="1"/>
    <col min="14083" max="14084" width="7.5703125" style="2" customWidth="1"/>
    <col min="14085" max="14085" width="6.5703125" style="2" customWidth="1"/>
    <col min="14086" max="14086" width="7.42578125" style="2" customWidth="1"/>
    <col min="14087" max="14087" width="7.140625" style="2" customWidth="1"/>
    <col min="14088" max="14088" width="7" style="2" customWidth="1"/>
    <col min="14089" max="14089" width="7.5703125" style="2" customWidth="1"/>
    <col min="14090" max="14090" width="9.42578125" style="2" customWidth="1"/>
    <col min="14091" max="14091" width="7.7109375" style="2" customWidth="1"/>
    <col min="14092" max="14092" width="11" style="2" customWidth="1"/>
    <col min="14093" max="14093" width="6.85546875" style="2" customWidth="1"/>
    <col min="14094" max="14331" width="18.85546875" style="2"/>
    <col min="14332" max="14332" width="23" style="2" customWidth="1"/>
    <col min="14333" max="14333" width="8.140625" style="2" customWidth="1"/>
    <col min="14334" max="14334" width="10" style="2" customWidth="1"/>
    <col min="14335" max="14335" width="7.140625" style="2" customWidth="1"/>
    <col min="14336" max="14336" width="7.7109375" style="2" customWidth="1"/>
    <col min="14337" max="14337" width="7.5703125" style="2" customWidth="1"/>
    <col min="14338" max="14338" width="8.7109375" style="2" customWidth="1"/>
    <col min="14339" max="14340" width="7.5703125" style="2" customWidth="1"/>
    <col min="14341" max="14341" width="6.5703125" style="2" customWidth="1"/>
    <col min="14342" max="14342" width="7.42578125" style="2" customWidth="1"/>
    <col min="14343" max="14343" width="7.140625" style="2" customWidth="1"/>
    <col min="14344" max="14344" width="7" style="2" customWidth="1"/>
    <col min="14345" max="14345" width="7.5703125" style="2" customWidth="1"/>
    <col min="14346" max="14346" width="9.42578125" style="2" customWidth="1"/>
    <col min="14347" max="14347" width="7.7109375" style="2" customWidth="1"/>
    <col min="14348" max="14348" width="11" style="2" customWidth="1"/>
    <col min="14349" max="14349" width="6.85546875" style="2" customWidth="1"/>
    <col min="14350" max="14587" width="18.85546875" style="2"/>
    <col min="14588" max="14588" width="23" style="2" customWidth="1"/>
    <col min="14589" max="14589" width="8.140625" style="2" customWidth="1"/>
    <col min="14590" max="14590" width="10" style="2" customWidth="1"/>
    <col min="14591" max="14591" width="7.140625" style="2" customWidth="1"/>
    <col min="14592" max="14592" width="7.7109375" style="2" customWidth="1"/>
    <col min="14593" max="14593" width="7.5703125" style="2" customWidth="1"/>
    <col min="14594" max="14594" width="8.7109375" style="2" customWidth="1"/>
    <col min="14595" max="14596" width="7.5703125" style="2" customWidth="1"/>
    <col min="14597" max="14597" width="6.5703125" style="2" customWidth="1"/>
    <col min="14598" max="14598" width="7.42578125" style="2" customWidth="1"/>
    <col min="14599" max="14599" width="7.140625" style="2" customWidth="1"/>
    <col min="14600" max="14600" width="7" style="2" customWidth="1"/>
    <col min="14601" max="14601" width="7.5703125" style="2" customWidth="1"/>
    <col min="14602" max="14602" width="9.42578125" style="2" customWidth="1"/>
    <col min="14603" max="14603" width="7.7109375" style="2" customWidth="1"/>
    <col min="14604" max="14604" width="11" style="2" customWidth="1"/>
    <col min="14605" max="14605" width="6.85546875" style="2" customWidth="1"/>
    <col min="14606" max="14843" width="18.85546875" style="2"/>
    <col min="14844" max="14844" width="23" style="2" customWidth="1"/>
    <col min="14845" max="14845" width="8.140625" style="2" customWidth="1"/>
    <col min="14846" max="14846" width="10" style="2" customWidth="1"/>
    <col min="14847" max="14847" width="7.140625" style="2" customWidth="1"/>
    <col min="14848" max="14848" width="7.7109375" style="2" customWidth="1"/>
    <col min="14849" max="14849" width="7.5703125" style="2" customWidth="1"/>
    <col min="14850" max="14850" width="8.7109375" style="2" customWidth="1"/>
    <col min="14851" max="14852" width="7.5703125" style="2" customWidth="1"/>
    <col min="14853" max="14853" width="6.5703125" style="2" customWidth="1"/>
    <col min="14854" max="14854" width="7.42578125" style="2" customWidth="1"/>
    <col min="14855" max="14855" width="7.140625" style="2" customWidth="1"/>
    <col min="14856" max="14856" width="7" style="2" customWidth="1"/>
    <col min="14857" max="14857" width="7.5703125" style="2" customWidth="1"/>
    <col min="14858" max="14858" width="9.42578125" style="2" customWidth="1"/>
    <col min="14859" max="14859" width="7.7109375" style="2" customWidth="1"/>
    <col min="14860" max="14860" width="11" style="2" customWidth="1"/>
    <col min="14861" max="14861" width="6.85546875" style="2" customWidth="1"/>
    <col min="14862" max="15099" width="18.85546875" style="2"/>
    <col min="15100" max="15100" width="23" style="2" customWidth="1"/>
    <col min="15101" max="15101" width="8.140625" style="2" customWidth="1"/>
    <col min="15102" max="15102" width="10" style="2" customWidth="1"/>
    <col min="15103" max="15103" width="7.140625" style="2" customWidth="1"/>
    <col min="15104" max="15104" width="7.7109375" style="2" customWidth="1"/>
    <col min="15105" max="15105" width="7.5703125" style="2" customWidth="1"/>
    <col min="15106" max="15106" width="8.7109375" style="2" customWidth="1"/>
    <col min="15107" max="15108" width="7.5703125" style="2" customWidth="1"/>
    <col min="15109" max="15109" width="6.5703125" style="2" customWidth="1"/>
    <col min="15110" max="15110" width="7.42578125" style="2" customWidth="1"/>
    <col min="15111" max="15111" width="7.140625" style="2" customWidth="1"/>
    <col min="15112" max="15112" width="7" style="2" customWidth="1"/>
    <col min="15113" max="15113" width="7.5703125" style="2" customWidth="1"/>
    <col min="15114" max="15114" width="9.42578125" style="2" customWidth="1"/>
    <col min="15115" max="15115" width="7.7109375" style="2" customWidth="1"/>
    <col min="15116" max="15116" width="11" style="2" customWidth="1"/>
    <col min="15117" max="15117" width="6.85546875" style="2" customWidth="1"/>
    <col min="15118" max="15355" width="18.85546875" style="2"/>
    <col min="15356" max="15356" width="23" style="2" customWidth="1"/>
    <col min="15357" max="15357" width="8.140625" style="2" customWidth="1"/>
    <col min="15358" max="15358" width="10" style="2" customWidth="1"/>
    <col min="15359" max="15359" width="7.140625" style="2" customWidth="1"/>
    <col min="15360" max="15360" width="7.7109375" style="2" customWidth="1"/>
    <col min="15361" max="15361" width="7.5703125" style="2" customWidth="1"/>
    <col min="15362" max="15362" width="8.7109375" style="2" customWidth="1"/>
    <col min="15363" max="15364" width="7.5703125" style="2" customWidth="1"/>
    <col min="15365" max="15365" width="6.5703125" style="2" customWidth="1"/>
    <col min="15366" max="15366" width="7.42578125" style="2" customWidth="1"/>
    <col min="15367" max="15367" width="7.140625" style="2" customWidth="1"/>
    <col min="15368" max="15368" width="7" style="2" customWidth="1"/>
    <col min="15369" max="15369" width="7.5703125" style="2" customWidth="1"/>
    <col min="15370" max="15370" width="9.42578125" style="2" customWidth="1"/>
    <col min="15371" max="15371" width="7.7109375" style="2" customWidth="1"/>
    <col min="15372" max="15372" width="11" style="2" customWidth="1"/>
    <col min="15373" max="15373" width="6.85546875" style="2" customWidth="1"/>
    <col min="15374" max="15611" width="18.85546875" style="2"/>
    <col min="15612" max="15612" width="23" style="2" customWidth="1"/>
    <col min="15613" max="15613" width="8.140625" style="2" customWidth="1"/>
    <col min="15614" max="15614" width="10" style="2" customWidth="1"/>
    <col min="15615" max="15615" width="7.140625" style="2" customWidth="1"/>
    <col min="15616" max="15616" width="7.7109375" style="2" customWidth="1"/>
    <col min="15617" max="15617" width="7.5703125" style="2" customWidth="1"/>
    <col min="15618" max="15618" width="8.7109375" style="2" customWidth="1"/>
    <col min="15619" max="15620" width="7.5703125" style="2" customWidth="1"/>
    <col min="15621" max="15621" width="6.5703125" style="2" customWidth="1"/>
    <col min="15622" max="15622" width="7.42578125" style="2" customWidth="1"/>
    <col min="15623" max="15623" width="7.140625" style="2" customWidth="1"/>
    <col min="15624" max="15624" width="7" style="2" customWidth="1"/>
    <col min="15625" max="15625" width="7.5703125" style="2" customWidth="1"/>
    <col min="15626" max="15626" width="9.42578125" style="2" customWidth="1"/>
    <col min="15627" max="15627" width="7.7109375" style="2" customWidth="1"/>
    <col min="15628" max="15628" width="11" style="2" customWidth="1"/>
    <col min="15629" max="15629" width="6.85546875" style="2" customWidth="1"/>
    <col min="15630" max="15867" width="18.85546875" style="2"/>
    <col min="15868" max="15868" width="23" style="2" customWidth="1"/>
    <col min="15869" max="15869" width="8.140625" style="2" customWidth="1"/>
    <col min="15870" max="15870" width="10" style="2" customWidth="1"/>
    <col min="15871" max="15871" width="7.140625" style="2" customWidth="1"/>
    <col min="15872" max="15872" width="7.7109375" style="2" customWidth="1"/>
    <col min="15873" max="15873" width="7.5703125" style="2" customWidth="1"/>
    <col min="15874" max="15874" width="8.7109375" style="2" customWidth="1"/>
    <col min="15875" max="15876" width="7.5703125" style="2" customWidth="1"/>
    <col min="15877" max="15877" width="6.5703125" style="2" customWidth="1"/>
    <col min="15878" max="15878" width="7.42578125" style="2" customWidth="1"/>
    <col min="15879" max="15879" width="7.140625" style="2" customWidth="1"/>
    <col min="15880" max="15880" width="7" style="2" customWidth="1"/>
    <col min="15881" max="15881" width="7.5703125" style="2" customWidth="1"/>
    <col min="15882" max="15882" width="9.42578125" style="2" customWidth="1"/>
    <col min="15883" max="15883" width="7.7109375" style="2" customWidth="1"/>
    <col min="15884" max="15884" width="11" style="2" customWidth="1"/>
    <col min="15885" max="15885" width="6.85546875" style="2" customWidth="1"/>
    <col min="15886" max="16123" width="18.85546875" style="2"/>
    <col min="16124" max="16124" width="23" style="2" customWidth="1"/>
    <col min="16125" max="16125" width="8.140625" style="2" customWidth="1"/>
    <col min="16126" max="16126" width="10" style="2" customWidth="1"/>
    <col min="16127" max="16127" width="7.140625" style="2" customWidth="1"/>
    <col min="16128" max="16128" width="7.7109375" style="2" customWidth="1"/>
    <col min="16129" max="16129" width="7.5703125" style="2" customWidth="1"/>
    <col min="16130" max="16130" width="8.7109375" style="2" customWidth="1"/>
    <col min="16131" max="16132" width="7.5703125" style="2" customWidth="1"/>
    <col min="16133" max="16133" width="6.5703125" style="2" customWidth="1"/>
    <col min="16134" max="16134" width="7.42578125" style="2" customWidth="1"/>
    <col min="16135" max="16135" width="7.140625" style="2" customWidth="1"/>
    <col min="16136" max="16136" width="7" style="2" customWidth="1"/>
    <col min="16137" max="16137" width="7.5703125" style="2" customWidth="1"/>
    <col min="16138" max="16138" width="9.42578125" style="2" customWidth="1"/>
    <col min="16139" max="16139" width="7.7109375" style="2" customWidth="1"/>
    <col min="16140" max="16140" width="11" style="2" customWidth="1"/>
    <col min="16141" max="16141" width="6.85546875" style="2" customWidth="1"/>
    <col min="16142" max="16384" width="18.85546875" style="2"/>
  </cols>
  <sheetData>
    <row r="1" spans="1:15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7.25" customHeight="1">
      <c r="A3" s="33" t="s">
        <v>55</v>
      </c>
      <c r="B3" s="34" t="s">
        <v>40</v>
      </c>
      <c r="C3" s="35"/>
      <c r="D3" s="34" t="s">
        <v>43</v>
      </c>
      <c r="E3" s="35"/>
      <c r="F3" s="34" t="s">
        <v>44</v>
      </c>
      <c r="G3" s="35"/>
      <c r="H3" s="34" t="s">
        <v>45</v>
      </c>
      <c r="I3" s="35"/>
      <c r="J3" s="34" t="s">
        <v>46</v>
      </c>
      <c r="K3" s="35"/>
      <c r="L3" s="34" t="s">
        <v>24</v>
      </c>
      <c r="M3" s="35"/>
    </row>
    <row r="4" spans="1:15" ht="19.5" customHeight="1">
      <c r="A4" s="33"/>
      <c r="B4" s="24" t="s">
        <v>41</v>
      </c>
      <c r="C4" s="24" t="s">
        <v>42</v>
      </c>
      <c r="D4" s="24" t="s">
        <v>41</v>
      </c>
      <c r="E4" s="24" t="s">
        <v>42</v>
      </c>
      <c r="F4" s="24" t="s">
        <v>41</v>
      </c>
      <c r="G4" s="24" t="s">
        <v>42</v>
      </c>
      <c r="H4" s="24" t="s">
        <v>41</v>
      </c>
      <c r="I4" s="24" t="s">
        <v>42</v>
      </c>
      <c r="J4" s="24" t="s">
        <v>41</v>
      </c>
      <c r="K4" s="24" t="s">
        <v>42</v>
      </c>
      <c r="L4" s="24" t="s">
        <v>41</v>
      </c>
      <c r="M4" s="24" t="s">
        <v>42</v>
      </c>
    </row>
    <row r="5" spans="1:15">
      <c r="A5" s="3" t="s">
        <v>14</v>
      </c>
      <c r="B5" s="4">
        <v>12</v>
      </c>
      <c r="C5" s="6">
        <f>B5*100/L5</f>
        <v>34.285714285714285</v>
      </c>
      <c r="D5" s="5">
        <v>8</v>
      </c>
      <c r="E5" s="6">
        <f>D5*100/L5</f>
        <v>22.857142857142858</v>
      </c>
      <c r="F5" s="5">
        <v>11</v>
      </c>
      <c r="G5" s="6">
        <f>F5*100/L5</f>
        <v>31.428571428571427</v>
      </c>
      <c r="H5" s="5">
        <f>2+1+1</f>
        <v>4</v>
      </c>
      <c r="I5" s="6">
        <f>H5*100/L5</f>
        <v>11.428571428571429</v>
      </c>
      <c r="J5" s="5">
        <v>0</v>
      </c>
      <c r="K5" s="6">
        <f>J5*100/L5</f>
        <v>0</v>
      </c>
      <c r="L5" s="5">
        <f>B5+D5+F5+H5+J5</f>
        <v>35</v>
      </c>
      <c r="M5" s="6">
        <f>L5*100/L5</f>
        <v>100</v>
      </c>
      <c r="N5" s="7"/>
      <c r="O5" s="7"/>
    </row>
    <row r="6" spans="1:15">
      <c r="A6" s="3" t="s">
        <v>15</v>
      </c>
      <c r="B6" s="8">
        <v>5</v>
      </c>
      <c r="C6" s="6">
        <f t="shared" ref="C6:C14" si="0">B6*100/L6</f>
        <v>16.666666666666668</v>
      </c>
      <c r="D6" s="5">
        <v>12</v>
      </c>
      <c r="E6" s="6">
        <f t="shared" ref="E6:E14" si="1">D6*100/L6</f>
        <v>40</v>
      </c>
      <c r="F6" s="5">
        <v>9</v>
      </c>
      <c r="G6" s="6">
        <f t="shared" ref="G6:G14" si="2">F6*100/L6</f>
        <v>30</v>
      </c>
      <c r="H6" s="5">
        <v>3</v>
      </c>
      <c r="I6" s="6">
        <f t="shared" ref="I6:I14" si="3">H6*100/L6</f>
        <v>10</v>
      </c>
      <c r="J6" s="5">
        <v>1</v>
      </c>
      <c r="K6" s="6">
        <f t="shared" ref="K6:K14" si="4">J6*100/L6</f>
        <v>3.3333333333333335</v>
      </c>
      <c r="L6" s="5">
        <f t="shared" ref="L6:L14" si="5">B6+D6+F6+H6+J6</f>
        <v>30</v>
      </c>
      <c r="M6" s="6">
        <f t="shared" ref="M6:M14" si="6">L6*100/L6</f>
        <v>100</v>
      </c>
      <c r="N6" s="7"/>
      <c r="O6" s="7"/>
    </row>
    <row r="7" spans="1:15">
      <c r="A7" s="3" t="s">
        <v>16</v>
      </c>
      <c r="B7" s="8">
        <v>15</v>
      </c>
      <c r="C7" s="6">
        <f t="shared" si="0"/>
        <v>57.692307692307693</v>
      </c>
      <c r="D7" s="5">
        <v>9</v>
      </c>
      <c r="E7" s="6">
        <f t="shared" si="1"/>
        <v>34.615384615384613</v>
      </c>
      <c r="F7" s="5">
        <v>0</v>
      </c>
      <c r="G7" s="6">
        <f t="shared" si="2"/>
        <v>0</v>
      </c>
      <c r="H7" s="5">
        <v>0</v>
      </c>
      <c r="I7" s="6">
        <f t="shared" si="3"/>
        <v>0</v>
      </c>
      <c r="J7" s="5">
        <v>2</v>
      </c>
      <c r="K7" s="6">
        <f t="shared" si="4"/>
        <v>7.6923076923076925</v>
      </c>
      <c r="L7" s="5">
        <f t="shared" si="5"/>
        <v>26</v>
      </c>
      <c r="M7" s="6">
        <f t="shared" si="6"/>
        <v>100</v>
      </c>
      <c r="N7" s="7"/>
      <c r="O7" s="7"/>
    </row>
    <row r="8" spans="1:15">
      <c r="A8" s="3" t="s">
        <v>17</v>
      </c>
      <c r="B8" s="8">
        <v>11</v>
      </c>
      <c r="C8" s="6">
        <f t="shared" si="0"/>
        <v>27.5</v>
      </c>
      <c r="D8" s="5">
        <v>11</v>
      </c>
      <c r="E8" s="6">
        <f t="shared" si="1"/>
        <v>27.5</v>
      </c>
      <c r="F8" s="5">
        <v>13</v>
      </c>
      <c r="G8" s="6">
        <f t="shared" si="2"/>
        <v>32.5</v>
      </c>
      <c r="H8" s="5">
        <v>5</v>
      </c>
      <c r="I8" s="6">
        <f t="shared" si="3"/>
        <v>12.5</v>
      </c>
      <c r="J8" s="5">
        <v>0</v>
      </c>
      <c r="K8" s="6">
        <f t="shared" si="4"/>
        <v>0</v>
      </c>
      <c r="L8" s="5">
        <f t="shared" si="5"/>
        <v>40</v>
      </c>
      <c r="M8" s="6">
        <f t="shared" si="6"/>
        <v>100</v>
      </c>
      <c r="N8" s="7"/>
      <c r="O8" s="7"/>
    </row>
    <row r="9" spans="1:15">
      <c r="A9" s="3" t="s">
        <v>18</v>
      </c>
      <c r="B9" s="8">
        <v>9</v>
      </c>
      <c r="C9" s="6">
        <f t="shared" si="0"/>
        <v>37.5</v>
      </c>
      <c r="D9" s="5">
        <v>13</v>
      </c>
      <c r="E9" s="6">
        <f t="shared" si="1"/>
        <v>54.166666666666664</v>
      </c>
      <c r="F9" s="5">
        <v>2</v>
      </c>
      <c r="G9" s="6">
        <f t="shared" si="2"/>
        <v>8.3333333333333339</v>
      </c>
      <c r="H9" s="5">
        <v>0</v>
      </c>
      <c r="I9" s="6">
        <f t="shared" si="3"/>
        <v>0</v>
      </c>
      <c r="J9" s="5">
        <v>0</v>
      </c>
      <c r="K9" s="6">
        <f t="shared" si="4"/>
        <v>0</v>
      </c>
      <c r="L9" s="5">
        <f t="shared" si="5"/>
        <v>24</v>
      </c>
      <c r="M9" s="6">
        <f t="shared" si="6"/>
        <v>100</v>
      </c>
      <c r="N9" s="7"/>
      <c r="O9" s="7"/>
    </row>
    <row r="10" spans="1:15">
      <c r="A10" s="3" t="s">
        <v>19</v>
      </c>
      <c r="B10" s="8">
        <v>7</v>
      </c>
      <c r="C10" s="6">
        <f t="shared" si="0"/>
        <v>22.580645161290324</v>
      </c>
      <c r="D10" s="5">
        <v>14</v>
      </c>
      <c r="E10" s="6">
        <f t="shared" si="1"/>
        <v>45.161290322580648</v>
      </c>
      <c r="F10" s="5">
        <v>5</v>
      </c>
      <c r="G10" s="6">
        <f t="shared" si="2"/>
        <v>16.129032258064516</v>
      </c>
      <c r="H10" s="5">
        <v>3</v>
      </c>
      <c r="I10" s="6">
        <f t="shared" si="3"/>
        <v>9.67741935483871</v>
      </c>
      <c r="J10" s="5">
        <v>2</v>
      </c>
      <c r="K10" s="6">
        <f t="shared" si="4"/>
        <v>6.4516129032258061</v>
      </c>
      <c r="L10" s="5">
        <f t="shared" si="5"/>
        <v>31</v>
      </c>
      <c r="M10" s="6">
        <f t="shared" si="6"/>
        <v>100</v>
      </c>
      <c r="N10" s="7"/>
      <c r="O10" s="7"/>
    </row>
    <row r="11" spans="1:15">
      <c r="A11" s="3" t="s">
        <v>20</v>
      </c>
      <c r="B11" s="8">
        <v>7</v>
      </c>
      <c r="C11" s="6">
        <f t="shared" si="0"/>
        <v>25.925925925925927</v>
      </c>
      <c r="D11" s="5">
        <v>16</v>
      </c>
      <c r="E11" s="6">
        <f t="shared" si="1"/>
        <v>59.25925925925926</v>
      </c>
      <c r="F11" s="5">
        <v>3</v>
      </c>
      <c r="G11" s="6">
        <f t="shared" si="2"/>
        <v>11.111111111111111</v>
      </c>
      <c r="H11" s="5">
        <v>1</v>
      </c>
      <c r="I11" s="6">
        <f t="shared" si="3"/>
        <v>3.7037037037037037</v>
      </c>
      <c r="J11" s="5">
        <v>0</v>
      </c>
      <c r="K11" s="6">
        <f t="shared" si="4"/>
        <v>0</v>
      </c>
      <c r="L11" s="5">
        <f t="shared" si="5"/>
        <v>27</v>
      </c>
      <c r="M11" s="6">
        <f t="shared" si="6"/>
        <v>100</v>
      </c>
      <c r="N11" s="7"/>
      <c r="O11" s="7"/>
    </row>
    <row r="12" spans="1:15">
      <c r="A12" s="3" t="s">
        <v>21</v>
      </c>
      <c r="B12" s="8">
        <v>10</v>
      </c>
      <c r="C12" s="6">
        <f t="shared" si="0"/>
        <v>26.315789473684209</v>
      </c>
      <c r="D12" s="5">
        <v>15</v>
      </c>
      <c r="E12" s="6">
        <f t="shared" si="1"/>
        <v>39.473684210526315</v>
      </c>
      <c r="F12" s="5">
        <v>12</v>
      </c>
      <c r="G12" s="6">
        <f t="shared" si="2"/>
        <v>31.578947368421051</v>
      </c>
      <c r="H12" s="5">
        <v>1</v>
      </c>
      <c r="I12" s="6">
        <f t="shared" si="3"/>
        <v>2.6315789473684212</v>
      </c>
      <c r="J12" s="5">
        <v>0</v>
      </c>
      <c r="K12" s="6">
        <f t="shared" si="4"/>
        <v>0</v>
      </c>
      <c r="L12" s="5">
        <f t="shared" si="5"/>
        <v>38</v>
      </c>
      <c r="M12" s="6">
        <f t="shared" si="6"/>
        <v>100</v>
      </c>
      <c r="N12" s="7"/>
      <c r="O12" s="7"/>
    </row>
    <row r="13" spans="1:15">
      <c r="A13" s="3" t="s">
        <v>22</v>
      </c>
      <c r="B13" s="8">
        <v>3</v>
      </c>
      <c r="C13" s="6">
        <f t="shared" si="0"/>
        <v>12</v>
      </c>
      <c r="D13" s="5">
        <v>14</v>
      </c>
      <c r="E13" s="6">
        <f t="shared" si="1"/>
        <v>56</v>
      </c>
      <c r="F13" s="5">
        <v>5</v>
      </c>
      <c r="G13" s="6">
        <f t="shared" si="2"/>
        <v>20</v>
      </c>
      <c r="H13" s="5">
        <v>3</v>
      </c>
      <c r="I13" s="6">
        <f t="shared" si="3"/>
        <v>12</v>
      </c>
      <c r="J13" s="5">
        <v>0</v>
      </c>
      <c r="K13" s="6">
        <f t="shared" si="4"/>
        <v>0</v>
      </c>
      <c r="L13" s="5">
        <f t="shared" si="5"/>
        <v>25</v>
      </c>
      <c r="M13" s="6">
        <f t="shared" si="6"/>
        <v>100</v>
      </c>
      <c r="N13" s="7"/>
      <c r="O13" s="7"/>
    </row>
    <row r="14" spans="1:15">
      <c r="A14" s="3" t="s">
        <v>23</v>
      </c>
      <c r="B14" s="8">
        <v>13</v>
      </c>
      <c r="C14" s="6">
        <f t="shared" si="0"/>
        <v>27.083333333333332</v>
      </c>
      <c r="D14" s="5">
        <v>20</v>
      </c>
      <c r="E14" s="6">
        <f t="shared" si="1"/>
        <v>41.666666666666664</v>
      </c>
      <c r="F14" s="5">
        <v>13</v>
      </c>
      <c r="G14" s="6">
        <f t="shared" si="2"/>
        <v>27.083333333333332</v>
      </c>
      <c r="H14" s="5">
        <v>2</v>
      </c>
      <c r="I14" s="6">
        <f t="shared" si="3"/>
        <v>4.166666666666667</v>
      </c>
      <c r="J14" s="5">
        <v>0</v>
      </c>
      <c r="K14" s="6">
        <f t="shared" si="4"/>
        <v>0</v>
      </c>
      <c r="L14" s="5">
        <f t="shared" si="5"/>
        <v>48</v>
      </c>
      <c r="M14" s="6">
        <f t="shared" si="6"/>
        <v>100</v>
      </c>
      <c r="N14" s="7"/>
      <c r="O14" s="7"/>
    </row>
    <row r="15" spans="1:15" ht="18" thickBot="1">
      <c r="A15" s="9" t="s">
        <v>24</v>
      </c>
      <c r="B15" s="10">
        <f>SUM(B5:B14)</f>
        <v>92</v>
      </c>
      <c r="C15" s="11">
        <f>B15*100/L15</f>
        <v>28.395061728395063</v>
      </c>
      <c r="D15" s="10">
        <f>SUM(D5:D14)</f>
        <v>132</v>
      </c>
      <c r="E15" s="11">
        <f>D15*100/L15</f>
        <v>40.74074074074074</v>
      </c>
      <c r="F15" s="10">
        <f>SUM(F5:F14)</f>
        <v>73</v>
      </c>
      <c r="G15" s="11">
        <f>F15*100/L15</f>
        <v>22.530864197530864</v>
      </c>
      <c r="H15" s="10">
        <f>SUM(H5:H14)</f>
        <v>22</v>
      </c>
      <c r="I15" s="11">
        <f>H15*100/L15</f>
        <v>6.7901234567901234</v>
      </c>
      <c r="J15" s="10">
        <f>SUM(J5:J14)</f>
        <v>5</v>
      </c>
      <c r="K15" s="11">
        <f>J15*100/L15</f>
        <v>1.5432098765432098</v>
      </c>
      <c r="L15" s="10">
        <f>B15+D15+F15+H15+J15</f>
        <v>324</v>
      </c>
      <c r="M15" s="11">
        <f>L15*100/L15</f>
        <v>100</v>
      </c>
      <c r="N15" s="7"/>
      <c r="O15" s="7"/>
    </row>
    <row r="16" spans="1:15" ht="18" thickTop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0" ht="20.25" hidden="1">
      <c r="A17" s="15" t="s">
        <v>25</v>
      </c>
    </row>
    <row r="18" spans="1:10" ht="24" hidden="1" customHeight="1">
      <c r="A18" s="15" t="s">
        <v>26</v>
      </c>
    </row>
    <row r="19" spans="1:10" ht="23.25" hidden="1" customHeight="1">
      <c r="A19" s="15" t="s">
        <v>27</v>
      </c>
    </row>
    <row r="20" spans="1:10" ht="22.5" hidden="1" customHeight="1">
      <c r="A20" s="15" t="s">
        <v>28</v>
      </c>
    </row>
    <row r="21" spans="1:10" hidden="1"/>
    <row r="22" spans="1:10" hidden="1"/>
    <row r="23" spans="1:10" hidden="1"/>
    <row r="24" spans="1:10" hidden="1"/>
    <row r="25" spans="1:10" hidden="1"/>
    <row r="26" spans="1:10" hidden="1"/>
    <row r="27" spans="1:10" hidden="1"/>
    <row r="28" spans="1:10" hidden="1"/>
    <row r="29" spans="1:10" hidden="1"/>
    <row r="30" spans="1:10" hidden="1"/>
    <row r="31" spans="1:10" hidden="1"/>
    <row r="32" spans="1:10" ht="18" hidden="1">
      <c r="C32" s="17"/>
      <c r="D32" s="17" t="s">
        <v>29</v>
      </c>
      <c r="E32" s="17"/>
      <c r="F32" s="17"/>
      <c r="G32" s="17"/>
      <c r="H32" s="17"/>
      <c r="I32" s="17"/>
      <c r="J32" s="17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13" hidden="1">
      <c r="A49" s="18" t="s">
        <v>30</v>
      </c>
      <c r="B49" s="19">
        <f>K15</f>
        <v>1.5432098765432098</v>
      </c>
      <c r="C49" s="20" t="e">
        <f>F15+L15+#REF!</f>
        <v>#REF!</v>
      </c>
      <c r="F49" s="18" t="s">
        <v>30</v>
      </c>
      <c r="G49" s="18"/>
      <c r="H49" s="18"/>
      <c r="I49" s="18"/>
      <c r="J49" s="18"/>
      <c r="K49" s="19">
        <f>K15</f>
        <v>1.5432098765432098</v>
      </c>
      <c r="L49" s="20" t="e">
        <f>F15+L15+#REF!</f>
        <v>#REF!</v>
      </c>
    </row>
    <row r="50" spans="1:13" hidden="1">
      <c r="A50" s="18" t="s">
        <v>31</v>
      </c>
      <c r="B50" s="19">
        <f>M15</f>
        <v>100</v>
      </c>
      <c r="F50" s="18" t="s">
        <v>31</v>
      </c>
      <c r="G50" s="18"/>
      <c r="H50" s="18"/>
      <c r="I50" s="18"/>
      <c r="J50" s="18"/>
      <c r="K50" s="19">
        <f>M15</f>
        <v>100</v>
      </c>
    </row>
    <row r="51" spans="1:13" hidden="1">
      <c r="A51" s="18" t="s">
        <v>32</v>
      </c>
      <c r="B51" s="19"/>
      <c r="C51" s="20"/>
      <c r="D51" s="20"/>
      <c r="F51" s="18" t="s">
        <v>33</v>
      </c>
      <c r="G51" s="18"/>
      <c r="H51" s="18"/>
      <c r="I51" s="18"/>
      <c r="J51" s="18"/>
      <c r="K51" s="19"/>
      <c r="L51" s="20"/>
      <c r="M51" s="20"/>
    </row>
    <row r="52" spans="1:13" hidden="1">
      <c r="A52" s="18" t="s">
        <v>34</v>
      </c>
      <c r="B52" s="19" t="e">
        <f>#REF!</f>
        <v>#REF!</v>
      </c>
      <c r="C52" s="20" t="e">
        <f>#REF!+D52</f>
        <v>#REF!</v>
      </c>
      <c r="D52" s="20" t="e">
        <f>B53*100/E15</f>
        <v>#REF!</v>
      </c>
      <c r="F52" s="18" t="s">
        <v>35</v>
      </c>
      <c r="G52" s="18"/>
      <c r="H52" s="18"/>
      <c r="I52" s="18"/>
      <c r="J52" s="18"/>
      <c r="K52" s="19" t="e">
        <f>#REF!</f>
        <v>#REF!</v>
      </c>
      <c r="L52" s="20" t="e">
        <f>#REF!+M52</f>
        <v>#REF!</v>
      </c>
      <c r="M52" s="20" t="e">
        <f>K53*100/E15</f>
        <v>#REF!</v>
      </c>
    </row>
    <row r="53" spans="1:13" hidden="1">
      <c r="A53" s="18" t="s">
        <v>36</v>
      </c>
      <c r="B53" s="19" t="e">
        <f>E15-#REF!</f>
        <v>#REF!</v>
      </c>
      <c r="F53" s="18" t="s">
        <v>36</v>
      </c>
      <c r="G53" s="18"/>
      <c r="H53" s="18"/>
      <c r="I53" s="18"/>
      <c r="J53" s="18"/>
      <c r="K53" s="19" t="e">
        <f>E15-#REF!</f>
        <v>#REF!</v>
      </c>
    </row>
    <row r="54" spans="1:13" hidden="1"/>
    <row r="55" spans="1:13" hidden="1"/>
    <row r="56" spans="1:13" hidden="1"/>
    <row r="57" spans="1:13" hidden="1"/>
    <row r="58" spans="1:13" hidden="1"/>
    <row r="59" spans="1:13" hidden="1"/>
    <row r="60" spans="1:13" hidden="1"/>
    <row r="61" spans="1:13" hidden="1"/>
    <row r="62" spans="1:13" hidden="1"/>
    <row r="63" spans="1:13" hidden="1"/>
    <row r="64" spans="1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spans="1:12" hidden="1"/>
    <row r="82" spans="1:12" hidden="1"/>
    <row r="83" spans="1:12" hidden="1"/>
    <row r="84" spans="1:12" hidden="1"/>
    <row r="85" spans="1:12" hidden="1"/>
    <row r="86" spans="1:12" hidden="1"/>
    <row r="87" spans="1:12" hidden="1"/>
    <row r="88" spans="1:12" hidden="1"/>
    <row r="89" spans="1:12" hidden="1"/>
    <row r="90" spans="1:12" hidden="1"/>
    <row r="91" spans="1:12" hidden="1"/>
    <row r="92" spans="1:12" ht="19.5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19.5">
      <c r="A93" s="23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19.5">
      <c r="A94" s="23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19.5">
      <c r="A95" s="23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</sheetData>
  <mergeCells count="8">
    <mergeCell ref="L3:M3"/>
    <mergeCell ref="A1:M1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5"/>
  <sheetViews>
    <sheetView topLeftCell="A7" zoomScale="136" zoomScaleNormal="136" workbookViewId="0">
      <selection activeCell="D17" sqref="D17"/>
    </sheetView>
  </sheetViews>
  <sheetFormatPr defaultColWidth="18.85546875" defaultRowHeight="17.25"/>
  <cols>
    <col min="1" max="1" width="23" style="2" customWidth="1"/>
    <col min="2" max="2" width="6.42578125" style="2" customWidth="1"/>
    <col min="3" max="4" width="6.5703125" style="2" customWidth="1"/>
    <col min="5" max="5" width="6.85546875" style="2" customWidth="1"/>
    <col min="6" max="9" width="7.5703125" style="2" customWidth="1"/>
    <col min="10" max="10" width="6.5703125" style="2" customWidth="1"/>
    <col min="11" max="11" width="7.42578125" style="2" customWidth="1"/>
    <col min="12" max="12" width="7.140625" style="2" customWidth="1"/>
    <col min="13" max="13" width="7" style="2" customWidth="1"/>
    <col min="14" max="251" width="18.85546875" style="2"/>
    <col min="252" max="252" width="23" style="2" customWidth="1"/>
    <col min="253" max="253" width="8.140625" style="2" customWidth="1"/>
    <col min="254" max="254" width="10" style="2" customWidth="1"/>
    <col min="255" max="255" width="7.140625" style="2" customWidth="1"/>
    <col min="256" max="256" width="7.7109375" style="2" customWidth="1"/>
    <col min="257" max="257" width="7.5703125" style="2" customWidth="1"/>
    <col min="258" max="258" width="8.7109375" style="2" customWidth="1"/>
    <col min="259" max="260" width="7.5703125" style="2" customWidth="1"/>
    <col min="261" max="261" width="6.5703125" style="2" customWidth="1"/>
    <col min="262" max="262" width="7.42578125" style="2" customWidth="1"/>
    <col min="263" max="263" width="7.140625" style="2" customWidth="1"/>
    <col min="264" max="264" width="7" style="2" customWidth="1"/>
    <col min="265" max="265" width="7.5703125" style="2" customWidth="1"/>
    <col min="266" max="266" width="9.42578125" style="2" customWidth="1"/>
    <col min="267" max="267" width="7.7109375" style="2" customWidth="1"/>
    <col min="268" max="268" width="11" style="2" customWidth="1"/>
    <col min="269" max="269" width="6.85546875" style="2" customWidth="1"/>
    <col min="270" max="507" width="18.85546875" style="2"/>
    <col min="508" max="508" width="23" style="2" customWidth="1"/>
    <col min="509" max="509" width="8.140625" style="2" customWidth="1"/>
    <col min="510" max="510" width="10" style="2" customWidth="1"/>
    <col min="511" max="511" width="7.140625" style="2" customWidth="1"/>
    <col min="512" max="512" width="7.7109375" style="2" customWidth="1"/>
    <col min="513" max="513" width="7.5703125" style="2" customWidth="1"/>
    <col min="514" max="514" width="8.7109375" style="2" customWidth="1"/>
    <col min="515" max="516" width="7.5703125" style="2" customWidth="1"/>
    <col min="517" max="517" width="6.5703125" style="2" customWidth="1"/>
    <col min="518" max="518" width="7.42578125" style="2" customWidth="1"/>
    <col min="519" max="519" width="7.140625" style="2" customWidth="1"/>
    <col min="520" max="520" width="7" style="2" customWidth="1"/>
    <col min="521" max="521" width="7.5703125" style="2" customWidth="1"/>
    <col min="522" max="522" width="9.42578125" style="2" customWidth="1"/>
    <col min="523" max="523" width="7.7109375" style="2" customWidth="1"/>
    <col min="524" max="524" width="11" style="2" customWidth="1"/>
    <col min="525" max="525" width="6.85546875" style="2" customWidth="1"/>
    <col min="526" max="763" width="18.85546875" style="2"/>
    <col min="764" max="764" width="23" style="2" customWidth="1"/>
    <col min="765" max="765" width="8.140625" style="2" customWidth="1"/>
    <col min="766" max="766" width="10" style="2" customWidth="1"/>
    <col min="767" max="767" width="7.140625" style="2" customWidth="1"/>
    <col min="768" max="768" width="7.7109375" style="2" customWidth="1"/>
    <col min="769" max="769" width="7.5703125" style="2" customWidth="1"/>
    <col min="770" max="770" width="8.7109375" style="2" customWidth="1"/>
    <col min="771" max="772" width="7.5703125" style="2" customWidth="1"/>
    <col min="773" max="773" width="6.5703125" style="2" customWidth="1"/>
    <col min="774" max="774" width="7.42578125" style="2" customWidth="1"/>
    <col min="775" max="775" width="7.140625" style="2" customWidth="1"/>
    <col min="776" max="776" width="7" style="2" customWidth="1"/>
    <col min="777" max="777" width="7.5703125" style="2" customWidth="1"/>
    <col min="778" max="778" width="9.42578125" style="2" customWidth="1"/>
    <col min="779" max="779" width="7.7109375" style="2" customWidth="1"/>
    <col min="780" max="780" width="11" style="2" customWidth="1"/>
    <col min="781" max="781" width="6.85546875" style="2" customWidth="1"/>
    <col min="782" max="1019" width="18.85546875" style="2"/>
    <col min="1020" max="1020" width="23" style="2" customWidth="1"/>
    <col min="1021" max="1021" width="8.140625" style="2" customWidth="1"/>
    <col min="1022" max="1022" width="10" style="2" customWidth="1"/>
    <col min="1023" max="1023" width="7.140625" style="2" customWidth="1"/>
    <col min="1024" max="1024" width="7.7109375" style="2" customWidth="1"/>
    <col min="1025" max="1025" width="7.5703125" style="2" customWidth="1"/>
    <col min="1026" max="1026" width="8.7109375" style="2" customWidth="1"/>
    <col min="1027" max="1028" width="7.5703125" style="2" customWidth="1"/>
    <col min="1029" max="1029" width="6.5703125" style="2" customWidth="1"/>
    <col min="1030" max="1030" width="7.42578125" style="2" customWidth="1"/>
    <col min="1031" max="1031" width="7.140625" style="2" customWidth="1"/>
    <col min="1032" max="1032" width="7" style="2" customWidth="1"/>
    <col min="1033" max="1033" width="7.5703125" style="2" customWidth="1"/>
    <col min="1034" max="1034" width="9.42578125" style="2" customWidth="1"/>
    <col min="1035" max="1035" width="7.7109375" style="2" customWidth="1"/>
    <col min="1036" max="1036" width="11" style="2" customWidth="1"/>
    <col min="1037" max="1037" width="6.85546875" style="2" customWidth="1"/>
    <col min="1038" max="1275" width="18.85546875" style="2"/>
    <col min="1276" max="1276" width="23" style="2" customWidth="1"/>
    <col min="1277" max="1277" width="8.140625" style="2" customWidth="1"/>
    <col min="1278" max="1278" width="10" style="2" customWidth="1"/>
    <col min="1279" max="1279" width="7.140625" style="2" customWidth="1"/>
    <col min="1280" max="1280" width="7.7109375" style="2" customWidth="1"/>
    <col min="1281" max="1281" width="7.5703125" style="2" customWidth="1"/>
    <col min="1282" max="1282" width="8.7109375" style="2" customWidth="1"/>
    <col min="1283" max="1284" width="7.5703125" style="2" customWidth="1"/>
    <col min="1285" max="1285" width="6.5703125" style="2" customWidth="1"/>
    <col min="1286" max="1286" width="7.42578125" style="2" customWidth="1"/>
    <col min="1287" max="1287" width="7.140625" style="2" customWidth="1"/>
    <col min="1288" max="1288" width="7" style="2" customWidth="1"/>
    <col min="1289" max="1289" width="7.5703125" style="2" customWidth="1"/>
    <col min="1290" max="1290" width="9.42578125" style="2" customWidth="1"/>
    <col min="1291" max="1291" width="7.7109375" style="2" customWidth="1"/>
    <col min="1292" max="1292" width="11" style="2" customWidth="1"/>
    <col min="1293" max="1293" width="6.85546875" style="2" customWidth="1"/>
    <col min="1294" max="1531" width="18.85546875" style="2"/>
    <col min="1532" max="1532" width="23" style="2" customWidth="1"/>
    <col min="1533" max="1533" width="8.140625" style="2" customWidth="1"/>
    <col min="1534" max="1534" width="10" style="2" customWidth="1"/>
    <col min="1535" max="1535" width="7.140625" style="2" customWidth="1"/>
    <col min="1536" max="1536" width="7.7109375" style="2" customWidth="1"/>
    <col min="1537" max="1537" width="7.5703125" style="2" customWidth="1"/>
    <col min="1538" max="1538" width="8.7109375" style="2" customWidth="1"/>
    <col min="1539" max="1540" width="7.5703125" style="2" customWidth="1"/>
    <col min="1541" max="1541" width="6.5703125" style="2" customWidth="1"/>
    <col min="1542" max="1542" width="7.42578125" style="2" customWidth="1"/>
    <col min="1543" max="1543" width="7.140625" style="2" customWidth="1"/>
    <col min="1544" max="1544" width="7" style="2" customWidth="1"/>
    <col min="1545" max="1545" width="7.5703125" style="2" customWidth="1"/>
    <col min="1546" max="1546" width="9.42578125" style="2" customWidth="1"/>
    <col min="1547" max="1547" width="7.7109375" style="2" customWidth="1"/>
    <col min="1548" max="1548" width="11" style="2" customWidth="1"/>
    <col min="1549" max="1549" width="6.85546875" style="2" customWidth="1"/>
    <col min="1550" max="1787" width="18.85546875" style="2"/>
    <col min="1788" max="1788" width="23" style="2" customWidth="1"/>
    <col min="1789" max="1789" width="8.140625" style="2" customWidth="1"/>
    <col min="1790" max="1790" width="10" style="2" customWidth="1"/>
    <col min="1791" max="1791" width="7.140625" style="2" customWidth="1"/>
    <col min="1792" max="1792" width="7.7109375" style="2" customWidth="1"/>
    <col min="1793" max="1793" width="7.5703125" style="2" customWidth="1"/>
    <col min="1794" max="1794" width="8.7109375" style="2" customWidth="1"/>
    <col min="1795" max="1796" width="7.5703125" style="2" customWidth="1"/>
    <col min="1797" max="1797" width="6.5703125" style="2" customWidth="1"/>
    <col min="1798" max="1798" width="7.42578125" style="2" customWidth="1"/>
    <col min="1799" max="1799" width="7.140625" style="2" customWidth="1"/>
    <col min="1800" max="1800" width="7" style="2" customWidth="1"/>
    <col min="1801" max="1801" width="7.5703125" style="2" customWidth="1"/>
    <col min="1802" max="1802" width="9.42578125" style="2" customWidth="1"/>
    <col min="1803" max="1803" width="7.7109375" style="2" customWidth="1"/>
    <col min="1804" max="1804" width="11" style="2" customWidth="1"/>
    <col min="1805" max="1805" width="6.85546875" style="2" customWidth="1"/>
    <col min="1806" max="2043" width="18.85546875" style="2"/>
    <col min="2044" max="2044" width="23" style="2" customWidth="1"/>
    <col min="2045" max="2045" width="8.140625" style="2" customWidth="1"/>
    <col min="2046" max="2046" width="10" style="2" customWidth="1"/>
    <col min="2047" max="2047" width="7.140625" style="2" customWidth="1"/>
    <col min="2048" max="2048" width="7.7109375" style="2" customWidth="1"/>
    <col min="2049" max="2049" width="7.5703125" style="2" customWidth="1"/>
    <col min="2050" max="2050" width="8.7109375" style="2" customWidth="1"/>
    <col min="2051" max="2052" width="7.5703125" style="2" customWidth="1"/>
    <col min="2053" max="2053" width="6.5703125" style="2" customWidth="1"/>
    <col min="2054" max="2054" width="7.42578125" style="2" customWidth="1"/>
    <col min="2055" max="2055" width="7.140625" style="2" customWidth="1"/>
    <col min="2056" max="2056" width="7" style="2" customWidth="1"/>
    <col min="2057" max="2057" width="7.5703125" style="2" customWidth="1"/>
    <col min="2058" max="2058" width="9.42578125" style="2" customWidth="1"/>
    <col min="2059" max="2059" width="7.7109375" style="2" customWidth="1"/>
    <col min="2060" max="2060" width="11" style="2" customWidth="1"/>
    <col min="2061" max="2061" width="6.85546875" style="2" customWidth="1"/>
    <col min="2062" max="2299" width="18.85546875" style="2"/>
    <col min="2300" max="2300" width="23" style="2" customWidth="1"/>
    <col min="2301" max="2301" width="8.140625" style="2" customWidth="1"/>
    <col min="2302" max="2302" width="10" style="2" customWidth="1"/>
    <col min="2303" max="2303" width="7.140625" style="2" customWidth="1"/>
    <col min="2304" max="2304" width="7.7109375" style="2" customWidth="1"/>
    <col min="2305" max="2305" width="7.5703125" style="2" customWidth="1"/>
    <col min="2306" max="2306" width="8.7109375" style="2" customWidth="1"/>
    <col min="2307" max="2308" width="7.5703125" style="2" customWidth="1"/>
    <col min="2309" max="2309" width="6.5703125" style="2" customWidth="1"/>
    <col min="2310" max="2310" width="7.42578125" style="2" customWidth="1"/>
    <col min="2311" max="2311" width="7.140625" style="2" customWidth="1"/>
    <col min="2312" max="2312" width="7" style="2" customWidth="1"/>
    <col min="2313" max="2313" width="7.5703125" style="2" customWidth="1"/>
    <col min="2314" max="2314" width="9.42578125" style="2" customWidth="1"/>
    <col min="2315" max="2315" width="7.7109375" style="2" customWidth="1"/>
    <col min="2316" max="2316" width="11" style="2" customWidth="1"/>
    <col min="2317" max="2317" width="6.85546875" style="2" customWidth="1"/>
    <col min="2318" max="2555" width="18.85546875" style="2"/>
    <col min="2556" max="2556" width="23" style="2" customWidth="1"/>
    <col min="2557" max="2557" width="8.140625" style="2" customWidth="1"/>
    <col min="2558" max="2558" width="10" style="2" customWidth="1"/>
    <col min="2559" max="2559" width="7.140625" style="2" customWidth="1"/>
    <col min="2560" max="2560" width="7.7109375" style="2" customWidth="1"/>
    <col min="2561" max="2561" width="7.5703125" style="2" customWidth="1"/>
    <col min="2562" max="2562" width="8.7109375" style="2" customWidth="1"/>
    <col min="2563" max="2564" width="7.5703125" style="2" customWidth="1"/>
    <col min="2565" max="2565" width="6.5703125" style="2" customWidth="1"/>
    <col min="2566" max="2566" width="7.42578125" style="2" customWidth="1"/>
    <col min="2567" max="2567" width="7.140625" style="2" customWidth="1"/>
    <col min="2568" max="2568" width="7" style="2" customWidth="1"/>
    <col min="2569" max="2569" width="7.5703125" style="2" customWidth="1"/>
    <col min="2570" max="2570" width="9.42578125" style="2" customWidth="1"/>
    <col min="2571" max="2571" width="7.7109375" style="2" customWidth="1"/>
    <col min="2572" max="2572" width="11" style="2" customWidth="1"/>
    <col min="2573" max="2573" width="6.85546875" style="2" customWidth="1"/>
    <col min="2574" max="2811" width="18.85546875" style="2"/>
    <col min="2812" max="2812" width="23" style="2" customWidth="1"/>
    <col min="2813" max="2813" width="8.140625" style="2" customWidth="1"/>
    <col min="2814" max="2814" width="10" style="2" customWidth="1"/>
    <col min="2815" max="2815" width="7.140625" style="2" customWidth="1"/>
    <col min="2816" max="2816" width="7.7109375" style="2" customWidth="1"/>
    <col min="2817" max="2817" width="7.5703125" style="2" customWidth="1"/>
    <col min="2818" max="2818" width="8.7109375" style="2" customWidth="1"/>
    <col min="2819" max="2820" width="7.5703125" style="2" customWidth="1"/>
    <col min="2821" max="2821" width="6.5703125" style="2" customWidth="1"/>
    <col min="2822" max="2822" width="7.42578125" style="2" customWidth="1"/>
    <col min="2823" max="2823" width="7.140625" style="2" customWidth="1"/>
    <col min="2824" max="2824" width="7" style="2" customWidth="1"/>
    <col min="2825" max="2825" width="7.5703125" style="2" customWidth="1"/>
    <col min="2826" max="2826" width="9.42578125" style="2" customWidth="1"/>
    <col min="2827" max="2827" width="7.7109375" style="2" customWidth="1"/>
    <col min="2828" max="2828" width="11" style="2" customWidth="1"/>
    <col min="2829" max="2829" width="6.85546875" style="2" customWidth="1"/>
    <col min="2830" max="3067" width="18.85546875" style="2"/>
    <col min="3068" max="3068" width="23" style="2" customWidth="1"/>
    <col min="3069" max="3069" width="8.140625" style="2" customWidth="1"/>
    <col min="3070" max="3070" width="10" style="2" customWidth="1"/>
    <col min="3071" max="3071" width="7.140625" style="2" customWidth="1"/>
    <col min="3072" max="3072" width="7.7109375" style="2" customWidth="1"/>
    <col min="3073" max="3073" width="7.5703125" style="2" customWidth="1"/>
    <col min="3074" max="3074" width="8.7109375" style="2" customWidth="1"/>
    <col min="3075" max="3076" width="7.5703125" style="2" customWidth="1"/>
    <col min="3077" max="3077" width="6.5703125" style="2" customWidth="1"/>
    <col min="3078" max="3078" width="7.42578125" style="2" customWidth="1"/>
    <col min="3079" max="3079" width="7.140625" style="2" customWidth="1"/>
    <col min="3080" max="3080" width="7" style="2" customWidth="1"/>
    <col min="3081" max="3081" width="7.5703125" style="2" customWidth="1"/>
    <col min="3082" max="3082" width="9.42578125" style="2" customWidth="1"/>
    <col min="3083" max="3083" width="7.7109375" style="2" customWidth="1"/>
    <col min="3084" max="3084" width="11" style="2" customWidth="1"/>
    <col min="3085" max="3085" width="6.85546875" style="2" customWidth="1"/>
    <col min="3086" max="3323" width="18.85546875" style="2"/>
    <col min="3324" max="3324" width="23" style="2" customWidth="1"/>
    <col min="3325" max="3325" width="8.140625" style="2" customWidth="1"/>
    <col min="3326" max="3326" width="10" style="2" customWidth="1"/>
    <col min="3327" max="3327" width="7.140625" style="2" customWidth="1"/>
    <col min="3328" max="3328" width="7.7109375" style="2" customWidth="1"/>
    <col min="3329" max="3329" width="7.5703125" style="2" customWidth="1"/>
    <col min="3330" max="3330" width="8.7109375" style="2" customWidth="1"/>
    <col min="3331" max="3332" width="7.5703125" style="2" customWidth="1"/>
    <col min="3333" max="3333" width="6.5703125" style="2" customWidth="1"/>
    <col min="3334" max="3334" width="7.42578125" style="2" customWidth="1"/>
    <col min="3335" max="3335" width="7.140625" style="2" customWidth="1"/>
    <col min="3336" max="3336" width="7" style="2" customWidth="1"/>
    <col min="3337" max="3337" width="7.5703125" style="2" customWidth="1"/>
    <col min="3338" max="3338" width="9.42578125" style="2" customWidth="1"/>
    <col min="3339" max="3339" width="7.7109375" style="2" customWidth="1"/>
    <col min="3340" max="3340" width="11" style="2" customWidth="1"/>
    <col min="3341" max="3341" width="6.85546875" style="2" customWidth="1"/>
    <col min="3342" max="3579" width="18.85546875" style="2"/>
    <col min="3580" max="3580" width="23" style="2" customWidth="1"/>
    <col min="3581" max="3581" width="8.140625" style="2" customWidth="1"/>
    <col min="3582" max="3582" width="10" style="2" customWidth="1"/>
    <col min="3583" max="3583" width="7.140625" style="2" customWidth="1"/>
    <col min="3584" max="3584" width="7.7109375" style="2" customWidth="1"/>
    <col min="3585" max="3585" width="7.5703125" style="2" customWidth="1"/>
    <col min="3586" max="3586" width="8.7109375" style="2" customWidth="1"/>
    <col min="3587" max="3588" width="7.5703125" style="2" customWidth="1"/>
    <col min="3589" max="3589" width="6.5703125" style="2" customWidth="1"/>
    <col min="3590" max="3590" width="7.42578125" style="2" customWidth="1"/>
    <col min="3591" max="3591" width="7.140625" style="2" customWidth="1"/>
    <col min="3592" max="3592" width="7" style="2" customWidth="1"/>
    <col min="3593" max="3593" width="7.5703125" style="2" customWidth="1"/>
    <col min="3594" max="3594" width="9.42578125" style="2" customWidth="1"/>
    <col min="3595" max="3595" width="7.7109375" style="2" customWidth="1"/>
    <col min="3596" max="3596" width="11" style="2" customWidth="1"/>
    <col min="3597" max="3597" width="6.85546875" style="2" customWidth="1"/>
    <col min="3598" max="3835" width="18.85546875" style="2"/>
    <col min="3836" max="3836" width="23" style="2" customWidth="1"/>
    <col min="3837" max="3837" width="8.140625" style="2" customWidth="1"/>
    <col min="3838" max="3838" width="10" style="2" customWidth="1"/>
    <col min="3839" max="3839" width="7.140625" style="2" customWidth="1"/>
    <col min="3840" max="3840" width="7.7109375" style="2" customWidth="1"/>
    <col min="3841" max="3841" width="7.5703125" style="2" customWidth="1"/>
    <col min="3842" max="3842" width="8.7109375" style="2" customWidth="1"/>
    <col min="3843" max="3844" width="7.5703125" style="2" customWidth="1"/>
    <col min="3845" max="3845" width="6.5703125" style="2" customWidth="1"/>
    <col min="3846" max="3846" width="7.42578125" style="2" customWidth="1"/>
    <col min="3847" max="3847" width="7.140625" style="2" customWidth="1"/>
    <col min="3848" max="3848" width="7" style="2" customWidth="1"/>
    <col min="3849" max="3849" width="7.5703125" style="2" customWidth="1"/>
    <col min="3850" max="3850" width="9.42578125" style="2" customWidth="1"/>
    <col min="3851" max="3851" width="7.7109375" style="2" customWidth="1"/>
    <col min="3852" max="3852" width="11" style="2" customWidth="1"/>
    <col min="3853" max="3853" width="6.85546875" style="2" customWidth="1"/>
    <col min="3854" max="4091" width="18.85546875" style="2"/>
    <col min="4092" max="4092" width="23" style="2" customWidth="1"/>
    <col min="4093" max="4093" width="8.140625" style="2" customWidth="1"/>
    <col min="4094" max="4094" width="10" style="2" customWidth="1"/>
    <col min="4095" max="4095" width="7.140625" style="2" customWidth="1"/>
    <col min="4096" max="4096" width="7.7109375" style="2" customWidth="1"/>
    <col min="4097" max="4097" width="7.5703125" style="2" customWidth="1"/>
    <col min="4098" max="4098" width="8.7109375" style="2" customWidth="1"/>
    <col min="4099" max="4100" width="7.5703125" style="2" customWidth="1"/>
    <col min="4101" max="4101" width="6.5703125" style="2" customWidth="1"/>
    <col min="4102" max="4102" width="7.42578125" style="2" customWidth="1"/>
    <col min="4103" max="4103" width="7.140625" style="2" customWidth="1"/>
    <col min="4104" max="4104" width="7" style="2" customWidth="1"/>
    <col min="4105" max="4105" width="7.5703125" style="2" customWidth="1"/>
    <col min="4106" max="4106" width="9.42578125" style="2" customWidth="1"/>
    <col min="4107" max="4107" width="7.7109375" style="2" customWidth="1"/>
    <col min="4108" max="4108" width="11" style="2" customWidth="1"/>
    <col min="4109" max="4109" width="6.85546875" style="2" customWidth="1"/>
    <col min="4110" max="4347" width="18.85546875" style="2"/>
    <col min="4348" max="4348" width="23" style="2" customWidth="1"/>
    <col min="4349" max="4349" width="8.140625" style="2" customWidth="1"/>
    <col min="4350" max="4350" width="10" style="2" customWidth="1"/>
    <col min="4351" max="4351" width="7.140625" style="2" customWidth="1"/>
    <col min="4352" max="4352" width="7.7109375" style="2" customWidth="1"/>
    <col min="4353" max="4353" width="7.5703125" style="2" customWidth="1"/>
    <col min="4354" max="4354" width="8.7109375" style="2" customWidth="1"/>
    <col min="4355" max="4356" width="7.5703125" style="2" customWidth="1"/>
    <col min="4357" max="4357" width="6.5703125" style="2" customWidth="1"/>
    <col min="4358" max="4358" width="7.42578125" style="2" customWidth="1"/>
    <col min="4359" max="4359" width="7.140625" style="2" customWidth="1"/>
    <col min="4360" max="4360" width="7" style="2" customWidth="1"/>
    <col min="4361" max="4361" width="7.5703125" style="2" customWidth="1"/>
    <col min="4362" max="4362" width="9.42578125" style="2" customWidth="1"/>
    <col min="4363" max="4363" width="7.7109375" style="2" customWidth="1"/>
    <col min="4364" max="4364" width="11" style="2" customWidth="1"/>
    <col min="4365" max="4365" width="6.85546875" style="2" customWidth="1"/>
    <col min="4366" max="4603" width="18.85546875" style="2"/>
    <col min="4604" max="4604" width="23" style="2" customWidth="1"/>
    <col min="4605" max="4605" width="8.140625" style="2" customWidth="1"/>
    <col min="4606" max="4606" width="10" style="2" customWidth="1"/>
    <col min="4607" max="4607" width="7.140625" style="2" customWidth="1"/>
    <col min="4608" max="4608" width="7.7109375" style="2" customWidth="1"/>
    <col min="4609" max="4609" width="7.5703125" style="2" customWidth="1"/>
    <col min="4610" max="4610" width="8.7109375" style="2" customWidth="1"/>
    <col min="4611" max="4612" width="7.5703125" style="2" customWidth="1"/>
    <col min="4613" max="4613" width="6.5703125" style="2" customWidth="1"/>
    <col min="4614" max="4614" width="7.42578125" style="2" customWidth="1"/>
    <col min="4615" max="4615" width="7.140625" style="2" customWidth="1"/>
    <col min="4616" max="4616" width="7" style="2" customWidth="1"/>
    <col min="4617" max="4617" width="7.5703125" style="2" customWidth="1"/>
    <col min="4618" max="4618" width="9.42578125" style="2" customWidth="1"/>
    <col min="4619" max="4619" width="7.7109375" style="2" customWidth="1"/>
    <col min="4620" max="4620" width="11" style="2" customWidth="1"/>
    <col min="4621" max="4621" width="6.85546875" style="2" customWidth="1"/>
    <col min="4622" max="4859" width="18.85546875" style="2"/>
    <col min="4860" max="4860" width="23" style="2" customWidth="1"/>
    <col min="4861" max="4861" width="8.140625" style="2" customWidth="1"/>
    <col min="4862" max="4862" width="10" style="2" customWidth="1"/>
    <col min="4863" max="4863" width="7.140625" style="2" customWidth="1"/>
    <col min="4864" max="4864" width="7.7109375" style="2" customWidth="1"/>
    <col min="4865" max="4865" width="7.5703125" style="2" customWidth="1"/>
    <col min="4866" max="4866" width="8.7109375" style="2" customWidth="1"/>
    <col min="4867" max="4868" width="7.5703125" style="2" customWidth="1"/>
    <col min="4869" max="4869" width="6.5703125" style="2" customWidth="1"/>
    <col min="4870" max="4870" width="7.42578125" style="2" customWidth="1"/>
    <col min="4871" max="4871" width="7.140625" style="2" customWidth="1"/>
    <col min="4872" max="4872" width="7" style="2" customWidth="1"/>
    <col min="4873" max="4873" width="7.5703125" style="2" customWidth="1"/>
    <col min="4874" max="4874" width="9.42578125" style="2" customWidth="1"/>
    <col min="4875" max="4875" width="7.7109375" style="2" customWidth="1"/>
    <col min="4876" max="4876" width="11" style="2" customWidth="1"/>
    <col min="4877" max="4877" width="6.85546875" style="2" customWidth="1"/>
    <col min="4878" max="5115" width="18.85546875" style="2"/>
    <col min="5116" max="5116" width="23" style="2" customWidth="1"/>
    <col min="5117" max="5117" width="8.140625" style="2" customWidth="1"/>
    <col min="5118" max="5118" width="10" style="2" customWidth="1"/>
    <col min="5119" max="5119" width="7.140625" style="2" customWidth="1"/>
    <col min="5120" max="5120" width="7.7109375" style="2" customWidth="1"/>
    <col min="5121" max="5121" width="7.5703125" style="2" customWidth="1"/>
    <col min="5122" max="5122" width="8.7109375" style="2" customWidth="1"/>
    <col min="5123" max="5124" width="7.5703125" style="2" customWidth="1"/>
    <col min="5125" max="5125" width="6.5703125" style="2" customWidth="1"/>
    <col min="5126" max="5126" width="7.42578125" style="2" customWidth="1"/>
    <col min="5127" max="5127" width="7.140625" style="2" customWidth="1"/>
    <col min="5128" max="5128" width="7" style="2" customWidth="1"/>
    <col min="5129" max="5129" width="7.5703125" style="2" customWidth="1"/>
    <col min="5130" max="5130" width="9.42578125" style="2" customWidth="1"/>
    <col min="5131" max="5131" width="7.7109375" style="2" customWidth="1"/>
    <col min="5132" max="5132" width="11" style="2" customWidth="1"/>
    <col min="5133" max="5133" width="6.85546875" style="2" customWidth="1"/>
    <col min="5134" max="5371" width="18.85546875" style="2"/>
    <col min="5372" max="5372" width="23" style="2" customWidth="1"/>
    <col min="5373" max="5373" width="8.140625" style="2" customWidth="1"/>
    <col min="5374" max="5374" width="10" style="2" customWidth="1"/>
    <col min="5375" max="5375" width="7.140625" style="2" customWidth="1"/>
    <col min="5376" max="5376" width="7.7109375" style="2" customWidth="1"/>
    <col min="5377" max="5377" width="7.5703125" style="2" customWidth="1"/>
    <col min="5378" max="5378" width="8.7109375" style="2" customWidth="1"/>
    <col min="5379" max="5380" width="7.5703125" style="2" customWidth="1"/>
    <col min="5381" max="5381" width="6.5703125" style="2" customWidth="1"/>
    <col min="5382" max="5382" width="7.42578125" style="2" customWidth="1"/>
    <col min="5383" max="5383" width="7.140625" style="2" customWidth="1"/>
    <col min="5384" max="5384" width="7" style="2" customWidth="1"/>
    <col min="5385" max="5385" width="7.5703125" style="2" customWidth="1"/>
    <col min="5386" max="5386" width="9.42578125" style="2" customWidth="1"/>
    <col min="5387" max="5387" width="7.7109375" style="2" customWidth="1"/>
    <col min="5388" max="5388" width="11" style="2" customWidth="1"/>
    <col min="5389" max="5389" width="6.85546875" style="2" customWidth="1"/>
    <col min="5390" max="5627" width="18.85546875" style="2"/>
    <col min="5628" max="5628" width="23" style="2" customWidth="1"/>
    <col min="5629" max="5629" width="8.140625" style="2" customWidth="1"/>
    <col min="5630" max="5630" width="10" style="2" customWidth="1"/>
    <col min="5631" max="5631" width="7.140625" style="2" customWidth="1"/>
    <col min="5632" max="5632" width="7.7109375" style="2" customWidth="1"/>
    <col min="5633" max="5633" width="7.5703125" style="2" customWidth="1"/>
    <col min="5634" max="5634" width="8.7109375" style="2" customWidth="1"/>
    <col min="5635" max="5636" width="7.5703125" style="2" customWidth="1"/>
    <col min="5637" max="5637" width="6.5703125" style="2" customWidth="1"/>
    <col min="5638" max="5638" width="7.42578125" style="2" customWidth="1"/>
    <col min="5639" max="5639" width="7.140625" style="2" customWidth="1"/>
    <col min="5640" max="5640" width="7" style="2" customWidth="1"/>
    <col min="5641" max="5641" width="7.5703125" style="2" customWidth="1"/>
    <col min="5642" max="5642" width="9.42578125" style="2" customWidth="1"/>
    <col min="5643" max="5643" width="7.7109375" style="2" customWidth="1"/>
    <col min="5644" max="5644" width="11" style="2" customWidth="1"/>
    <col min="5645" max="5645" width="6.85546875" style="2" customWidth="1"/>
    <col min="5646" max="5883" width="18.85546875" style="2"/>
    <col min="5884" max="5884" width="23" style="2" customWidth="1"/>
    <col min="5885" max="5885" width="8.140625" style="2" customWidth="1"/>
    <col min="5886" max="5886" width="10" style="2" customWidth="1"/>
    <col min="5887" max="5887" width="7.140625" style="2" customWidth="1"/>
    <col min="5888" max="5888" width="7.7109375" style="2" customWidth="1"/>
    <col min="5889" max="5889" width="7.5703125" style="2" customWidth="1"/>
    <col min="5890" max="5890" width="8.7109375" style="2" customWidth="1"/>
    <col min="5891" max="5892" width="7.5703125" style="2" customWidth="1"/>
    <col min="5893" max="5893" width="6.5703125" style="2" customWidth="1"/>
    <col min="5894" max="5894" width="7.42578125" style="2" customWidth="1"/>
    <col min="5895" max="5895" width="7.140625" style="2" customWidth="1"/>
    <col min="5896" max="5896" width="7" style="2" customWidth="1"/>
    <col min="5897" max="5897" width="7.5703125" style="2" customWidth="1"/>
    <col min="5898" max="5898" width="9.42578125" style="2" customWidth="1"/>
    <col min="5899" max="5899" width="7.7109375" style="2" customWidth="1"/>
    <col min="5900" max="5900" width="11" style="2" customWidth="1"/>
    <col min="5901" max="5901" width="6.85546875" style="2" customWidth="1"/>
    <col min="5902" max="6139" width="18.85546875" style="2"/>
    <col min="6140" max="6140" width="23" style="2" customWidth="1"/>
    <col min="6141" max="6141" width="8.140625" style="2" customWidth="1"/>
    <col min="6142" max="6142" width="10" style="2" customWidth="1"/>
    <col min="6143" max="6143" width="7.140625" style="2" customWidth="1"/>
    <col min="6144" max="6144" width="7.7109375" style="2" customWidth="1"/>
    <col min="6145" max="6145" width="7.5703125" style="2" customWidth="1"/>
    <col min="6146" max="6146" width="8.7109375" style="2" customWidth="1"/>
    <col min="6147" max="6148" width="7.5703125" style="2" customWidth="1"/>
    <col min="6149" max="6149" width="6.5703125" style="2" customWidth="1"/>
    <col min="6150" max="6150" width="7.42578125" style="2" customWidth="1"/>
    <col min="6151" max="6151" width="7.140625" style="2" customWidth="1"/>
    <col min="6152" max="6152" width="7" style="2" customWidth="1"/>
    <col min="6153" max="6153" width="7.5703125" style="2" customWidth="1"/>
    <col min="6154" max="6154" width="9.42578125" style="2" customWidth="1"/>
    <col min="6155" max="6155" width="7.7109375" style="2" customWidth="1"/>
    <col min="6156" max="6156" width="11" style="2" customWidth="1"/>
    <col min="6157" max="6157" width="6.85546875" style="2" customWidth="1"/>
    <col min="6158" max="6395" width="18.85546875" style="2"/>
    <col min="6396" max="6396" width="23" style="2" customWidth="1"/>
    <col min="6397" max="6397" width="8.140625" style="2" customWidth="1"/>
    <col min="6398" max="6398" width="10" style="2" customWidth="1"/>
    <col min="6399" max="6399" width="7.140625" style="2" customWidth="1"/>
    <col min="6400" max="6400" width="7.7109375" style="2" customWidth="1"/>
    <col min="6401" max="6401" width="7.5703125" style="2" customWidth="1"/>
    <col min="6402" max="6402" width="8.7109375" style="2" customWidth="1"/>
    <col min="6403" max="6404" width="7.5703125" style="2" customWidth="1"/>
    <col min="6405" max="6405" width="6.5703125" style="2" customWidth="1"/>
    <col min="6406" max="6406" width="7.42578125" style="2" customWidth="1"/>
    <col min="6407" max="6407" width="7.140625" style="2" customWidth="1"/>
    <col min="6408" max="6408" width="7" style="2" customWidth="1"/>
    <col min="6409" max="6409" width="7.5703125" style="2" customWidth="1"/>
    <col min="6410" max="6410" width="9.42578125" style="2" customWidth="1"/>
    <col min="6411" max="6411" width="7.7109375" style="2" customWidth="1"/>
    <col min="6412" max="6412" width="11" style="2" customWidth="1"/>
    <col min="6413" max="6413" width="6.85546875" style="2" customWidth="1"/>
    <col min="6414" max="6651" width="18.85546875" style="2"/>
    <col min="6652" max="6652" width="23" style="2" customWidth="1"/>
    <col min="6653" max="6653" width="8.140625" style="2" customWidth="1"/>
    <col min="6654" max="6654" width="10" style="2" customWidth="1"/>
    <col min="6655" max="6655" width="7.140625" style="2" customWidth="1"/>
    <col min="6656" max="6656" width="7.7109375" style="2" customWidth="1"/>
    <col min="6657" max="6657" width="7.5703125" style="2" customWidth="1"/>
    <col min="6658" max="6658" width="8.7109375" style="2" customWidth="1"/>
    <col min="6659" max="6660" width="7.5703125" style="2" customWidth="1"/>
    <col min="6661" max="6661" width="6.5703125" style="2" customWidth="1"/>
    <col min="6662" max="6662" width="7.42578125" style="2" customWidth="1"/>
    <col min="6663" max="6663" width="7.140625" style="2" customWidth="1"/>
    <col min="6664" max="6664" width="7" style="2" customWidth="1"/>
    <col min="6665" max="6665" width="7.5703125" style="2" customWidth="1"/>
    <col min="6666" max="6666" width="9.42578125" style="2" customWidth="1"/>
    <col min="6667" max="6667" width="7.7109375" style="2" customWidth="1"/>
    <col min="6668" max="6668" width="11" style="2" customWidth="1"/>
    <col min="6669" max="6669" width="6.85546875" style="2" customWidth="1"/>
    <col min="6670" max="6907" width="18.85546875" style="2"/>
    <col min="6908" max="6908" width="23" style="2" customWidth="1"/>
    <col min="6909" max="6909" width="8.140625" style="2" customWidth="1"/>
    <col min="6910" max="6910" width="10" style="2" customWidth="1"/>
    <col min="6911" max="6911" width="7.140625" style="2" customWidth="1"/>
    <col min="6912" max="6912" width="7.7109375" style="2" customWidth="1"/>
    <col min="6913" max="6913" width="7.5703125" style="2" customWidth="1"/>
    <col min="6914" max="6914" width="8.7109375" style="2" customWidth="1"/>
    <col min="6915" max="6916" width="7.5703125" style="2" customWidth="1"/>
    <col min="6917" max="6917" width="6.5703125" style="2" customWidth="1"/>
    <col min="6918" max="6918" width="7.42578125" style="2" customWidth="1"/>
    <col min="6919" max="6919" width="7.140625" style="2" customWidth="1"/>
    <col min="6920" max="6920" width="7" style="2" customWidth="1"/>
    <col min="6921" max="6921" width="7.5703125" style="2" customWidth="1"/>
    <col min="6922" max="6922" width="9.42578125" style="2" customWidth="1"/>
    <col min="6923" max="6923" width="7.7109375" style="2" customWidth="1"/>
    <col min="6924" max="6924" width="11" style="2" customWidth="1"/>
    <col min="6925" max="6925" width="6.85546875" style="2" customWidth="1"/>
    <col min="6926" max="7163" width="18.85546875" style="2"/>
    <col min="7164" max="7164" width="23" style="2" customWidth="1"/>
    <col min="7165" max="7165" width="8.140625" style="2" customWidth="1"/>
    <col min="7166" max="7166" width="10" style="2" customWidth="1"/>
    <col min="7167" max="7167" width="7.140625" style="2" customWidth="1"/>
    <col min="7168" max="7168" width="7.7109375" style="2" customWidth="1"/>
    <col min="7169" max="7169" width="7.5703125" style="2" customWidth="1"/>
    <col min="7170" max="7170" width="8.7109375" style="2" customWidth="1"/>
    <col min="7171" max="7172" width="7.5703125" style="2" customWidth="1"/>
    <col min="7173" max="7173" width="6.5703125" style="2" customWidth="1"/>
    <col min="7174" max="7174" width="7.42578125" style="2" customWidth="1"/>
    <col min="7175" max="7175" width="7.140625" style="2" customWidth="1"/>
    <col min="7176" max="7176" width="7" style="2" customWidth="1"/>
    <col min="7177" max="7177" width="7.5703125" style="2" customWidth="1"/>
    <col min="7178" max="7178" width="9.42578125" style="2" customWidth="1"/>
    <col min="7179" max="7179" width="7.7109375" style="2" customWidth="1"/>
    <col min="7180" max="7180" width="11" style="2" customWidth="1"/>
    <col min="7181" max="7181" width="6.85546875" style="2" customWidth="1"/>
    <col min="7182" max="7419" width="18.85546875" style="2"/>
    <col min="7420" max="7420" width="23" style="2" customWidth="1"/>
    <col min="7421" max="7421" width="8.140625" style="2" customWidth="1"/>
    <col min="7422" max="7422" width="10" style="2" customWidth="1"/>
    <col min="7423" max="7423" width="7.140625" style="2" customWidth="1"/>
    <col min="7424" max="7424" width="7.7109375" style="2" customWidth="1"/>
    <col min="7425" max="7425" width="7.5703125" style="2" customWidth="1"/>
    <col min="7426" max="7426" width="8.7109375" style="2" customWidth="1"/>
    <col min="7427" max="7428" width="7.5703125" style="2" customWidth="1"/>
    <col min="7429" max="7429" width="6.5703125" style="2" customWidth="1"/>
    <col min="7430" max="7430" width="7.42578125" style="2" customWidth="1"/>
    <col min="7431" max="7431" width="7.140625" style="2" customWidth="1"/>
    <col min="7432" max="7432" width="7" style="2" customWidth="1"/>
    <col min="7433" max="7433" width="7.5703125" style="2" customWidth="1"/>
    <col min="7434" max="7434" width="9.42578125" style="2" customWidth="1"/>
    <col min="7435" max="7435" width="7.7109375" style="2" customWidth="1"/>
    <col min="7436" max="7436" width="11" style="2" customWidth="1"/>
    <col min="7437" max="7437" width="6.85546875" style="2" customWidth="1"/>
    <col min="7438" max="7675" width="18.85546875" style="2"/>
    <col min="7676" max="7676" width="23" style="2" customWidth="1"/>
    <col min="7677" max="7677" width="8.140625" style="2" customWidth="1"/>
    <col min="7678" max="7678" width="10" style="2" customWidth="1"/>
    <col min="7679" max="7679" width="7.140625" style="2" customWidth="1"/>
    <col min="7680" max="7680" width="7.7109375" style="2" customWidth="1"/>
    <col min="7681" max="7681" width="7.5703125" style="2" customWidth="1"/>
    <col min="7682" max="7682" width="8.7109375" style="2" customWidth="1"/>
    <col min="7683" max="7684" width="7.5703125" style="2" customWidth="1"/>
    <col min="7685" max="7685" width="6.5703125" style="2" customWidth="1"/>
    <col min="7686" max="7686" width="7.42578125" style="2" customWidth="1"/>
    <col min="7687" max="7687" width="7.140625" style="2" customWidth="1"/>
    <col min="7688" max="7688" width="7" style="2" customWidth="1"/>
    <col min="7689" max="7689" width="7.5703125" style="2" customWidth="1"/>
    <col min="7690" max="7690" width="9.42578125" style="2" customWidth="1"/>
    <col min="7691" max="7691" width="7.7109375" style="2" customWidth="1"/>
    <col min="7692" max="7692" width="11" style="2" customWidth="1"/>
    <col min="7693" max="7693" width="6.85546875" style="2" customWidth="1"/>
    <col min="7694" max="7931" width="18.85546875" style="2"/>
    <col min="7932" max="7932" width="23" style="2" customWidth="1"/>
    <col min="7933" max="7933" width="8.140625" style="2" customWidth="1"/>
    <col min="7934" max="7934" width="10" style="2" customWidth="1"/>
    <col min="7935" max="7935" width="7.140625" style="2" customWidth="1"/>
    <col min="7936" max="7936" width="7.7109375" style="2" customWidth="1"/>
    <col min="7937" max="7937" width="7.5703125" style="2" customWidth="1"/>
    <col min="7938" max="7938" width="8.7109375" style="2" customWidth="1"/>
    <col min="7939" max="7940" width="7.5703125" style="2" customWidth="1"/>
    <col min="7941" max="7941" width="6.5703125" style="2" customWidth="1"/>
    <col min="7942" max="7942" width="7.42578125" style="2" customWidth="1"/>
    <col min="7943" max="7943" width="7.140625" style="2" customWidth="1"/>
    <col min="7944" max="7944" width="7" style="2" customWidth="1"/>
    <col min="7945" max="7945" width="7.5703125" style="2" customWidth="1"/>
    <col min="7946" max="7946" width="9.42578125" style="2" customWidth="1"/>
    <col min="7947" max="7947" width="7.7109375" style="2" customWidth="1"/>
    <col min="7948" max="7948" width="11" style="2" customWidth="1"/>
    <col min="7949" max="7949" width="6.85546875" style="2" customWidth="1"/>
    <col min="7950" max="8187" width="18.85546875" style="2"/>
    <col min="8188" max="8188" width="23" style="2" customWidth="1"/>
    <col min="8189" max="8189" width="8.140625" style="2" customWidth="1"/>
    <col min="8190" max="8190" width="10" style="2" customWidth="1"/>
    <col min="8191" max="8191" width="7.140625" style="2" customWidth="1"/>
    <col min="8192" max="8192" width="7.7109375" style="2" customWidth="1"/>
    <col min="8193" max="8193" width="7.5703125" style="2" customWidth="1"/>
    <col min="8194" max="8194" width="8.7109375" style="2" customWidth="1"/>
    <col min="8195" max="8196" width="7.5703125" style="2" customWidth="1"/>
    <col min="8197" max="8197" width="6.5703125" style="2" customWidth="1"/>
    <col min="8198" max="8198" width="7.42578125" style="2" customWidth="1"/>
    <col min="8199" max="8199" width="7.140625" style="2" customWidth="1"/>
    <col min="8200" max="8200" width="7" style="2" customWidth="1"/>
    <col min="8201" max="8201" width="7.5703125" style="2" customWidth="1"/>
    <col min="8202" max="8202" width="9.42578125" style="2" customWidth="1"/>
    <col min="8203" max="8203" width="7.7109375" style="2" customWidth="1"/>
    <col min="8204" max="8204" width="11" style="2" customWidth="1"/>
    <col min="8205" max="8205" width="6.85546875" style="2" customWidth="1"/>
    <col min="8206" max="8443" width="18.85546875" style="2"/>
    <col min="8444" max="8444" width="23" style="2" customWidth="1"/>
    <col min="8445" max="8445" width="8.140625" style="2" customWidth="1"/>
    <col min="8446" max="8446" width="10" style="2" customWidth="1"/>
    <col min="8447" max="8447" width="7.140625" style="2" customWidth="1"/>
    <col min="8448" max="8448" width="7.7109375" style="2" customWidth="1"/>
    <col min="8449" max="8449" width="7.5703125" style="2" customWidth="1"/>
    <col min="8450" max="8450" width="8.7109375" style="2" customWidth="1"/>
    <col min="8451" max="8452" width="7.5703125" style="2" customWidth="1"/>
    <col min="8453" max="8453" width="6.5703125" style="2" customWidth="1"/>
    <col min="8454" max="8454" width="7.42578125" style="2" customWidth="1"/>
    <col min="8455" max="8455" width="7.140625" style="2" customWidth="1"/>
    <col min="8456" max="8456" width="7" style="2" customWidth="1"/>
    <col min="8457" max="8457" width="7.5703125" style="2" customWidth="1"/>
    <col min="8458" max="8458" width="9.42578125" style="2" customWidth="1"/>
    <col min="8459" max="8459" width="7.7109375" style="2" customWidth="1"/>
    <col min="8460" max="8460" width="11" style="2" customWidth="1"/>
    <col min="8461" max="8461" width="6.85546875" style="2" customWidth="1"/>
    <col min="8462" max="8699" width="18.85546875" style="2"/>
    <col min="8700" max="8700" width="23" style="2" customWidth="1"/>
    <col min="8701" max="8701" width="8.140625" style="2" customWidth="1"/>
    <col min="8702" max="8702" width="10" style="2" customWidth="1"/>
    <col min="8703" max="8703" width="7.140625" style="2" customWidth="1"/>
    <col min="8704" max="8704" width="7.7109375" style="2" customWidth="1"/>
    <col min="8705" max="8705" width="7.5703125" style="2" customWidth="1"/>
    <col min="8706" max="8706" width="8.7109375" style="2" customWidth="1"/>
    <col min="8707" max="8708" width="7.5703125" style="2" customWidth="1"/>
    <col min="8709" max="8709" width="6.5703125" style="2" customWidth="1"/>
    <col min="8710" max="8710" width="7.42578125" style="2" customWidth="1"/>
    <col min="8711" max="8711" width="7.140625" style="2" customWidth="1"/>
    <col min="8712" max="8712" width="7" style="2" customWidth="1"/>
    <col min="8713" max="8713" width="7.5703125" style="2" customWidth="1"/>
    <col min="8714" max="8714" width="9.42578125" style="2" customWidth="1"/>
    <col min="8715" max="8715" width="7.7109375" style="2" customWidth="1"/>
    <col min="8716" max="8716" width="11" style="2" customWidth="1"/>
    <col min="8717" max="8717" width="6.85546875" style="2" customWidth="1"/>
    <col min="8718" max="8955" width="18.85546875" style="2"/>
    <col min="8956" max="8956" width="23" style="2" customWidth="1"/>
    <col min="8957" max="8957" width="8.140625" style="2" customWidth="1"/>
    <col min="8958" max="8958" width="10" style="2" customWidth="1"/>
    <col min="8959" max="8959" width="7.140625" style="2" customWidth="1"/>
    <col min="8960" max="8960" width="7.7109375" style="2" customWidth="1"/>
    <col min="8961" max="8961" width="7.5703125" style="2" customWidth="1"/>
    <col min="8962" max="8962" width="8.7109375" style="2" customWidth="1"/>
    <col min="8963" max="8964" width="7.5703125" style="2" customWidth="1"/>
    <col min="8965" max="8965" width="6.5703125" style="2" customWidth="1"/>
    <col min="8966" max="8966" width="7.42578125" style="2" customWidth="1"/>
    <col min="8967" max="8967" width="7.140625" style="2" customWidth="1"/>
    <col min="8968" max="8968" width="7" style="2" customWidth="1"/>
    <col min="8969" max="8969" width="7.5703125" style="2" customWidth="1"/>
    <col min="8970" max="8970" width="9.42578125" style="2" customWidth="1"/>
    <col min="8971" max="8971" width="7.7109375" style="2" customWidth="1"/>
    <col min="8972" max="8972" width="11" style="2" customWidth="1"/>
    <col min="8973" max="8973" width="6.85546875" style="2" customWidth="1"/>
    <col min="8974" max="9211" width="18.85546875" style="2"/>
    <col min="9212" max="9212" width="23" style="2" customWidth="1"/>
    <col min="9213" max="9213" width="8.140625" style="2" customWidth="1"/>
    <col min="9214" max="9214" width="10" style="2" customWidth="1"/>
    <col min="9215" max="9215" width="7.140625" style="2" customWidth="1"/>
    <col min="9216" max="9216" width="7.7109375" style="2" customWidth="1"/>
    <col min="9217" max="9217" width="7.5703125" style="2" customWidth="1"/>
    <col min="9218" max="9218" width="8.7109375" style="2" customWidth="1"/>
    <col min="9219" max="9220" width="7.5703125" style="2" customWidth="1"/>
    <col min="9221" max="9221" width="6.5703125" style="2" customWidth="1"/>
    <col min="9222" max="9222" width="7.42578125" style="2" customWidth="1"/>
    <col min="9223" max="9223" width="7.140625" style="2" customWidth="1"/>
    <col min="9224" max="9224" width="7" style="2" customWidth="1"/>
    <col min="9225" max="9225" width="7.5703125" style="2" customWidth="1"/>
    <col min="9226" max="9226" width="9.42578125" style="2" customWidth="1"/>
    <col min="9227" max="9227" width="7.7109375" style="2" customWidth="1"/>
    <col min="9228" max="9228" width="11" style="2" customWidth="1"/>
    <col min="9229" max="9229" width="6.85546875" style="2" customWidth="1"/>
    <col min="9230" max="9467" width="18.85546875" style="2"/>
    <col min="9468" max="9468" width="23" style="2" customWidth="1"/>
    <col min="9469" max="9469" width="8.140625" style="2" customWidth="1"/>
    <col min="9470" max="9470" width="10" style="2" customWidth="1"/>
    <col min="9471" max="9471" width="7.140625" style="2" customWidth="1"/>
    <col min="9472" max="9472" width="7.7109375" style="2" customWidth="1"/>
    <col min="9473" max="9473" width="7.5703125" style="2" customWidth="1"/>
    <col min="9474" max="9474" width="8.7109375" style="2" customWidth="1"/>
    <col min="9475" max="9476" width="7.5703125" style="2" customWidth="1"/>
    <col min="9477" max="9477" width="6.5703125" style="2" customWidth="1"/>
    <col min="9478" max="9478" width="7.42578125" style="2" customWidth="1"/>
    <col min="9479" max="9479" width="7.140625" style="2" customWidth="1"/>
    <col min="9480" max="9480" width="7" style="2" customWidth="1"/>
    <col min="9481" max="9481" width="7.5703125" style="2" customWidth="1"/>
    <col min="9482" max="9482" width="9.42578125" style="2" customWidth="1"/>
    <col min="9483" max="9483" width="7.7109375" style="2" customWidth="1"/>
    <col min="9484" max="9484" width="11" style="2" customWidth="1"/>
    <col min="9485" max="9485" width="6.85546875" style="2" customWidth="1"/>
    <col min="9486" max="9723" width="18.85546875" style="2"/>
    <col min="9724" max="9724" width="23" style="2" customWidth="1"/>
    <col min="9725" max="9725" width="8.140625" style="2" customWidth="1"/>
    <col min="9726" max="9726" width="10" style="2" customWidth="1"/>
    <col min="9727" max="9727" width="7.140625" style="2" customWidth="1"/>
    <col min="9728" max="9728" width="7.7109375" style="2" customWidth="1"/>
    <col min="9729" max="9729" width="7.5703125" style="2" customWidth="1"/>
    <col min="9730" max="9730" width="8.7109375" style="2" customWidth="1"/>
    <col min="9731" max="9732" width="7.5703125" style="2" customWidth="1"/>
    <col min="9733" max="9733" width="6.5703125" style="2" customWidth="1"/>
    <col min="9734" max="9734" width="7.42578125" style="2" customWidth="1"/>
    <col min="9735" max="9735" width="7.140625" style="2" customWidth="1"/>
    <col min="9736" max="9736" width="7" style="2" customWidth="1"/>
    <col min="9737" max="9737" width="7.5703125" style="2" customWidth="1"/>
    <col min="9738" max="9738" width="9.42578125" style="2" customWidth="1"/>
    <col min="9739" max="9739" width="7.7109375" style="2" customWidth="1"/>
    <col min="9740" max="9740" width="11" style="2" customWidth="1"/>
    <col min="9741" max="9741" width="6.85546875" style="2" customWidth="1"/>
    <col min="9742" max="9979" width="18.85546875" style="2"/>
    <col min="9980" max="9980" width="23" style="2" customWidth="1"/>
    <col min="9981" max="9981" width="8.140625" style="2" customWidth="1"/>
    <col min="9982" max="9982" width="10" style="2" customWidth="1"/>
    <col min="9983" max="9983" width="7.140625" style="2" customWidth="1"/>
    <col min="9984" max="9984" width="7.7109375" style="2" customWidth="1"/>
    <col min="9985" max="9985" width="7.5703125" style="2" customWidth="1"/>
    <col min="9986" max="9986" width="8.7109375" style="2" customWidth="1"/>
    <col min="9987" max="9988" width="7.5703125" style="2" customWidth="1"/>
    <col min="9989" max="9989" width="6.5703125" style="2" customWidth="1"/>
    <col min="9990" max="9990" width="7.42578125" style="2" customWidth="1"/>
    <col min="9991" max="9991" width="7.140625" style="2" customWidth="1"/>
    <col min="9992" max="9992" width="7" style="2" customWidth="1"/>
    <col min="9993" max="9993" width="7.5703125" style="2" customWidth="1"/>
    <col min="9994" max="9994" width="9.42578125" style="2" customWidth="1"/>
    <col min="9995" max="9995" width="7.7109375" style="2" customWidth="1"/>
    <col min="9996" max="9996" width="11" style="2" customWidth="1"/>
    <col min="9997" max="9997" width="6.85546875" style="2" customWidth="1"/>
    <col min="9998" max="10235" width="18.85546875" style="2"/>
    <col min="10236" max="10236" width="23" style="2" customWidth="1"/>
    <col min="10237" max="10237" width="8.140625" style="2" customWidth="1"/>
    <col min="10238" max="10238" width="10" style="2" customWidth="1"/>
    <col min="10239" max="10239" width="7.140625" style="2" customWidth="1"/>
    <col min="10240" max="10240" width="7.7109375" style="2" customWidth="1"/>
    <col min="10241" max="10241" width="7.5703125" style="2" customWidth="1"/>
    <col min="10242" max="10242" width="8.7109375" style="2" customWidth="1"/>
    <col min="10243" max="10244" width="7.5703125" style="2" customWidth="1"/>
    <col min="10245" max="10245" width="6.5703125" style="2" customWidth="1"/>
    <col min="10246" max="10246" width="7.42578125" style="2" customWidth="1"/>
    <col min="10247" max="10247" width="7.140625" style="2" customWidth="1"/>
    <col min="10248" max="10248" width="7" style="2" customWidth="1"/>
    <col min="10249" max="10249" width="7.5703125" style="2" customWidth="1"/>
    <col min="10250" max="10250" width="9.42578125" style="2" customWidth="1"/>
    <col min="10251" max="10251" width="7.7109375" style="2" customWidth="1"/>
    <col min="10252" max="10252" width="11" style="2" customWidth="1"/>
    <col min="10253" max="10253" width="6.85546875" style="2" customWidth="1"/>
    <col min="10254" max="10491" width="18.85546875" style="2"/>
    <col min="10492" max="10492" width="23" style="2" customWidth="1"/>
    <col min="10493" max="10493" width="8.140625" style="2" customWidth="1"/>
    <col min="10494" max="10494" width="10" style="2" customWidth="1"/>
    <col min="10495" max="10495" width="7.140625" style="2" customWidth="1"/>
    <col min="10496" max="10496" width="7.7109375" style="2" customWidth="1"/>
    <col min="10497" max="10497" width="7.5703125" style="2" customWidth="1"/>
    <col min="10498" max="10498" width="8.7109375" style="2" customWidth="1"/>
    <col min="10499" max="10500" width="7.5703125" style="2" customWidth="1"/>
    <col min="10501" max="10501" width="6.5703125" style="2" customWidth="1"/>
    <col min="10502" max="10502" width="7.42578125" style="2" customWidth="1"/>
    <col min="10503" max="10503" width="7.140625" style="2" customWidth="1"/>
    <col min="10504" max="10504" width="7" style="2" customWidth="1"/>
    <col min="10505" max="10505" width="7.5703125" style="2" customWidth="1"/>
    <col min="10506" max="10506" width="9.42578125" style="2" customWidth="1"/>
    <col min="10507" max="10507" width="7.7109375" style="2" customWidth="1"/>
    <col min="10508" max="10508" width="11" style="2" customWidth="1"/>
    <col min="10509" max="10509" width="6.85546875" style="2" customWidth="1"/>
    <col min="10510" max="10747" width="18.85546875" style="2"/>
    <col min="10748" max="10748" width="23" style="2" customWidth="1"/>
    <col min="10749" max="10749" width="8.140625" style="2" customWidth="1"/>
    <col min="10750" max="10750" width="10" style="2" customWidth="1"/>
    <col min="10751" max="10751" width="7.140625" style="2" customWidth="1"/>
    <col min="10752" max="10752" width="7.7109375" style="2" customWidth="1"/>
    <col min="10753" max="10753" width="7.5703125" style="2" customWidth="1"/>
    <col min="10754" max="10754" width="8.7109375" style="2" customWidth="1"/>
    <col min="10755" max="10756" width="7.5703125" style="2" customWidth="1"/>
    <col min="10757" max="10757" width="6.5703125" style="2" customWidth="1"/>
    <col min="10758" max="10758" width="7.42578125" style="2" customWidth="1"/>
    <col min="10759" max="10759" width="7.140625" style="2" customWidth="1"/>
    <col min="10760" max="10760" width="7" style="2" customWidth="1"/>
    <col min="10761" max="10761" width="7.5703125" style="2" customWidth="1"/>
    <col min="10762" max="10762" width="9.42578125" style="2" customWidth="1"/>
    <col min="10763" max="10763" width="7.7109375" style="2" customWidth="1"/>
    <col min="10764" max="10764" width="11" style="2" customWidth="1"/>
    <col min="10765" max="10765" width="6.85546875" style="2" customWidth="1"/>
    <col min="10766" max="11003" width="18.85546875" style="2"/>
    <col min="11004" max="11004" width="23" style="2" customWidth="1"/>
    <col min="11005" max="11005" width="8.140625" style="2" customWidth="1"/>
    <col min="11006" max="11006" width="10" style="2" customWidth="1"/>
    <col min="11007" max="11007" width="7.140625" style="2" customWidth="1"/>
    <col min="11008" max="11008" width="7.7109375" style="2" customWidth="1"/>
    <col min="11009" max="11009" width="7.5703125" style="2" customWidth="1"/>
    <col min="11010" max="11010" width="8.7109375" style="2" customWidth="1"/>
    <col min="11011" max="11012" width="7.5703125" style="2" customWidth="1"/>
    <col min="11013" max="11013" width="6.5703125" style="2" customWidth="1"/>
    <col min="11014" max="11014" width="7.42578125" style="2" customWidth="1"/>
    <col min="11015" max="11015" width="7.140625" style="2" customWidth="1"/>
    <col min="11016" max="11016" width="7" style="2" customWidth="1"/>
    <col min="11017" max="11017" width="7.5703125" style="2" customWidth="1"/>
    <col min="11018" max="11018" width="9.42578125" style="2" customWidth="1"/>
    <col min="11019" max="11019" width="7.7109375" style="2" customWidth="1"/>
    <col min="11020" max="11020" width="11" style="2" customWidth="1"/>
    <col min="11021" max="11021" width="6.85546875" style="2" customWidth="1"/>
    <col min="11022" max="11259" width="18.85546875" style="2"/>
    <col min="11260" max="11260" width="23" style="2" customWidth="1"/>
    <col min="11261" max="11261" width="8.140625" style="2" customWidth="1"/>
    <col min="11262" max="11262" width="10" style="2" customWidth="1"/>
    <col min="11263" max="11263" width="7.140625" style="2" customWidth="1"/>
    <col min="11264" max="11264" width="7.7109375" style="2" customWidth="1"/>
    <col min="11265" max="11265" width="7.5703125" style="2" customWidth="1"/>
    <col min="11266" max="11266" width="8.7109375" style="2" customWidth="1"/>
    <col min="11267" max="11268" width="7.5703125" style="2" customWidth="1"/>
    <col min="11269" max="11269" width="6.5703125" style="2" customWidth="1"/>
    <col min="11270" max="11270" width="7.42578125" style="2" customWidth="1"/>
    <col min="11271" max="11271" width="7.140625" style="2" customWidth="1"/>
    <col min="11272" max="11272" width="7" style="2" customWidth="1"/>
    <col min="11273" max="11273" width="7.5703125" style="2" customWidth="1"/>
    <col min="11274" max="11274" width="9.42578125" style="2" customWidth="1"/>
    <col min="11275" max="11275" width="7.7109375" style="2" customWidth="1"/>
    <col min="11276" max="11276" width="11" style="2" customWidth="1"/>
    <col min="11277" max="11277" width="6.85546875" style="2" customWidth="1"/>
    <col min="11278" max="11515" width="18.85546875" style="2"/>
    <col min="11516" max="11516" width="23" style="2" customWidth="1"/>
    <col min="11517" max="11517" width="8.140625" style="2" customWidth="1"/>
    <col min="11518" max="11518" width="10" style="2" customWidth="1"/>
    <col min="11519" max="11519" width="7.140625" style="2" customWidth="1"/>
    <col min="11520" max="11520" width="7.7109375" style="2" customWidth="1"/>
    <col min="11521" max="11521" width="7.5703125" style="2" customWidth="1"/>
    <col min="11522" max="11522" width="8.7109375" style="2" customWidth="1"/>
    <col min="11523" max="11524" width="7.5703125" style="2" customWidth="1"/>
    <col min="11525" max="11525" width="6.5703125" style="2" customWidth="1"/>
    <col min="11526" max="11526" width="7.42578125" style="2" customWidth="1"/>
    <col min="11527" max="11527" width="7.140625" style="2" customWidth="1"/>
    <col min="11528" max="11528" width="7" style="2" customWidth="1"/>
    <col min="11529" max="11529" width="7.5703125" style="2" customWidth="1"/>
    <col min="11530" max="11530" width="9.42578125" style="2" customWidth="1"/>
    <col min="11531" max="11531" width="7.7109375" style="2" customWidth="1"/>
    <col min="11532" max="11532" width="11" style="2" customWidth="1"/>
    <col min="11533" max="11533" width="6.85546875" style="2" customWidth="1"/>
    <col min="11534" max="11771" width="18.85546875" style="2"/>
    <col min="11772" max="11772" width="23" style="2" customWidth="1"/>
    <col min="11773" max="11773" width="8.140625" style="2" customWidth="1"/>
    <col min="11774" max="11774" width="10" style="2" customWidth="1"/>
    <col min="11775" max="11775" width="7.140625" style="2" customWidth="1"/>
    <col min="11776" max="11776" width="7.7109375" style="2" customWidth="1"/>
    <col min="11777" max="11777" width="7.5703125" style="2" customWidth="1"/>
    <col min="11778" max="11778" width="8.7109375" style="2" customWidth="1"/>
    <col min="11779" max="11780" width="7.5703125" style="2" customWidth="1"/>
    <col min="11781" max="11781" width="6.5703125" style="2" customWidth="1"/>
    <col min="11782" max="11782" width="7.42578125" style="2" customWidth="1"/>
    <col min="11783" max="11783" width="7.140625" style="2" customWidth="1"/>
    <col min="11784" max="11784" width="7" style="2" customWidth="1"/>
    <col min="11785" max="11785" width="7.5703125" style="2" customWidth="1"/>
    <col min="11786" max="11786" width="9.42578125" style="2" customWidth="1"/>
    <col min="11787" max="11787" width="7.7109375" style="2" customWidth="1"/>
    <col min="11788" max="11788" width="11" style="2" customWidth="1"/>
    <col min="11789" max="11789" width="6.85546875" style="2" customWidth="1"/>
    <col min="11790" max="12027" width="18.85546875" style="2"/>
    <col min="12028" max="12028" width="23" style="2" customWidth="1"/>
    <col min="12029" max="12029" width="8.140625" style="2" customWidth="1"/>
    <col min="12030" max="12030" width="10" style="2" customWidth="1"/>
    <col min="12031" max="12031" width="7.140625" style="2" customWidth="1"/>
    <col min="12032" max="12032" width="7.7109375" style="2" customWidth="1"/>
    <col min="12033" max="12033" width="7.5703125" style="2" customWidth="1"/>
    <col min="12034" max="12034" width="8.7109375" style="2" customWidth="1"/>
    <col min="12035" max="12036" width="7.5703125" style="2" customWidth="1"/>
    <col min="12037" max="12037" width="6.5703125" style="2" customWidth="1"/>
    <col min="12038" max="12038" width="7.42578125" style="2" customWidth="1"/>
    <col min="12039" max="12039" width="7.140625" style="2" customWidth="1"/>
    <col min="12040" max="12040" width="7" style="2" customWidth="1"/>
    <col min="12041" max="12041" width="7.5703125" style="2" customWidth="1"/>
    <col min="12042" max="12042" width="9.42578125" style="2" customWidth="1"/>
    <col min="12043" max="12043" width="7.7109375" style="2" customWidth="1"/>
    <col min="12044" max="12044" width="11" style="2" customWidth="1"/>
    <col min="12045" max="12045" width="6.85546875" style="2" customWidth="1"/>
    <col min="12046" max="12283" width="18.85546875" style="2"/>
    <col min="12284" max="12284" width="23" style="2" customWidth="1"/>
    <col min="12285" max="12285" width="8.140625" style="2" customWidth="1"/>
    <col min="12286" max="12286" width="10" style="2" customWidth="1"/>
    <col min="12287" max="12287" width="7.140625" style="2" customWidth="1"/>
    <col min="12288" max="12288" width="7.7109375" style="2" customWidth="1"/>
    <col min="12289" max="12289" width="7.5703125" style="2" customWidth="1"/>
    <col min="12290" max="12290" width="8.7109375" style="2" customWidth="1"/>
    <col min="12291" max="12292" width="7.5703125" style="2" customWidth="1"/>
    <col min="12293" max="12293" width="6.5703125" style="2" customWidth="1"/>
    <col min="12294" max="12294" width="7.42578125" style="2" customWidth="1"/>
    <col min="12295" max="12295" width="7.140625" style="2" customWidth="1"/>
    <col min="12296" max="12296" width="7" style="2" customWidth="1"/>
    <col min="12297" max="12297" width="7.5703125" style="2" customWidth="1"/>
    <col min="12298" max="12298" width="9.42578125" style="2" customWidth="1"/>
    <col min="12299" max="12299" width="7.7109375" style="2" customWidth="1"/>
    <col min="12300" max="12300" width="11" style="2" customWidth="1"/>
    <col min="12301" max="12301" width="6.85546875" style="2" customWidth="1"/>
    <col min="12302" max="12539" width="18.85546875" style="2"/>
    <col min="12540" max="12540" width="23" style="2" customWidth="1"/>
    <col min="12541" max="12541" width="8.140625" style="2" customWidth="1"/>
    <col min="12542" max="12542" width="10" style="2" customWidth="1"/>
    <col min="12543" max="12543" width="7.140625" style="2" customWidth="1"/>
    <col min="12544" max="12544" width="7.7109375" style="2" customWidth="1"/>
    <col min="12545" max="12545" width="7.5703125" style="2" customWidth="1"/>
    <col min="12546" max="12546" width="8.7109375" style="2" customWidth="1"/>
    <col min="12547" max="12548" width="7.5703125" style="2" customWidth="1"/>
    <col min="12549" max="12549" width="6.5703125" style="2" customWidth="1"/>
    <col min="12550" max="12550" width="7.42578125" style="2" customWidth="1"/>
    <col min="12551" max="12551" width="7.140625" style="2" customWidth="1"/>
    <col min="12552" max="12552" width="7" style="2" customWidth="1"/>
    <col min="12553" max="12553" width="7.5703125" style="2" customWidth="1"/>
    <col min="12554" max="12554" width="9.42578125" style="2" customWidth="1"/>
    <col min="12555" max="12555" width="7.7109375" style="2" customWidth="1"/>
    <col min="12556" max="12556" width="11" style="2" customWidth="1"/>
    <col min="12557" max="12557" width="6.85546875" style="2" customWidth="1"/>
    <col min="12558" max="12795" width="18.85546875" style="2"/>
    <col min="12796" max="12796" width="23" style="2" customWidth="1"/>
    <col min="12797" max="12797" width="8.140625" style="2" customWidth="1"/>
    <col min="12798" max="12798" width="10" style="2" customWidth="1"/>
    <col min="12799" max="12799" width="7.140625" style="2" customWidth="1"/>
    <col min="12800" max="12800" width="7.7109375" style="2" customWidth="1"/>
    <col min="12801" max="12801" width="7.5703125" style="2" customWidth="1"/>
    <col min="12802" max="12802" width="8.7109375" style="2" customWidth="1"/>
    <col min="12803" max="12804" width="7.5703125" style="2" customWidth="1"/>
    <col min="12805" max="12805" width="6.5703125" style="2" customWidth="1"/>
    <col min="12806" max="12806" width="7.42578125" style="2" customWidth="1"/>
    <col min="12807" max="12807" width="7.140625" style="2" customWidth="1"/>
    <col min="12808" max="12808" width="7" style="2" customWidth="1"/>
    <col min="12809" max="12809" width="7.5703125" style="2" customWidth="1"/>
    <col min="12810" max="12810" width="9.42578125" style="2" customWidth="1"/>
    <col min="12811" max="12811" width="7.7109375" style="2" customWidth="1"/>
    <col min="12812" max="12812" width="11" style="2" customWidth="1"/>
    <col min="12813" max="12813" width="6.85546875" style="2" customWidth="1"/>
    <col min="12814" max="13051" width="18.85546875" style="2"/>
    <col min="13052" max="13052" width="23" style="2" customWidth="1"/>
    <col min="13053" max="13053" width="8.140625" style="2" customWidth="1"/>
    <col min="13054" max="13054" width="10" style="2" customWidth="1"/>
    <col min="13055" max="13055" width="7.140625" style="2" customWidth="1"/>
    <col min="13056" max="13056" width="7.7109375" style="2" customWidth="1"/>
    <col min="13057" max="13057" width="7.5703125" style="2" customWidth="1"/>
    <col min="13058" max="13058" width="8.7109375" style="2" customWidth="1"/>
    <col min="13059" max="13060" width="7.5703125" style="2" customWidth="1"/>
    <col min="13061" max="13061" width="6.5703125" style="2" customWidth="1"/>
    <col min="13062" max="13062" width="7.42578125" style="2" customWidth="1"/>
    <col min="13063" max="13063" width="7.140625" style="2" customWidth="1"/>
    <col min="13064" max="13064" width="7" style="2" customWidth="1"/>
    <col min="13065" max="13065" width="7.5703125" style="2" customWidth="1"/>
    <col min="13066" max="13066" width="9.42578125" style="2" customWidth="1"/>
    <col min="13067" max="13067" width="7.7109375" style="2" customWidth="1"/>
    <col min="13068" max="13068" width="11" style="2" customWidth="1"/>
    <col min="13069" max="13069" width="6.85546875" style="2" customWidth="1"/>
    <col min="13070" max="13307" width="18.85546875" style="2"/>
    <col min="13308" max="13308" width="23" style="2" customWidth="1"/>
    <col min="13309" max="13309" width="8.140625" style="2" customWidth="1"/>
    <col min="13310" max="13310" width="10" style="2" customWidth="1"/>
    <col min="13311" max="13311" width="7.140625" style="2" customWidth="1"/>
    <col min="13312" max="13312" width="7.7109375" style="2" customWidth="1"/>
    <col min="13313" max="13313" width="7.5703125" style="2" customWidth="1"/>
    <col min="13314" max="13314" width="8.7109375" style="2" customWidth="1"/>
    <col min="13315" max="13316" width="7.5703125" style="2" customWidth="1"/>
    <col min="13317" max="13317" width="6.5703125" style="2" customWidth="1"/>
    <col min="13318" max="13318" width="7.42578125" style="2" customWidth="1"/>
    <col min="13319" max="13319" width="7.140625" style="2" customWidth="1"/>
    <col min="13320" max="13320" width="7" style="2" customWidth="1"/>
    <col min="13321" max="13321" width="7.5703125" style="2" customWidth="1"/>
    <col min="13322" max="13322" width="9.42578125" style="2" customWidth="1"/>
    <col min="13323" max="13323" width="7.7109375" style="2" customWidth="1"/>
    <col min="13324" max="13324" width="11" style="2" customWidth="1"/>
    <col min="13325" max="13325" width="6.85546875" style="2" customWidth="1"/>
    <col min="13326" max="13563" width="18.85546875" style="2"/>
    <col min="13564" max="13564" width="23" style="2" customWidth="1"/>
    <col min="13565" max="13565" width="8.140625" style="2" customWidth="1"/>
    <col min="13566" max="13566" width="10" style="2" customWidth="1"/>
    <col min="13567" max="13567" width="7.140625" style="2" customWidth="1"/>
    <col min="13568" max="13568" width="7.7109375" style="2" customWidth="1"/>
    <col min="13569" max="13569" width="7.5703125" style="2" customWidth="1"/>
    <col min="13570" max="13570" width="8.7109375" style="2" customWidth="1"/>
    <col min="13571" max="13572" width="7.5703125" style="2" customWidth="1"/>
    <col min="13573" max="13573" width="6.5703125" style="2" customWidth="1"/>
    <col min="13574" max="13574" width="7.42578125" style="2" customWidth="1"/>
    <col min="13575" max="13575" width="7.140625" style="2" customWidth="1"/>
    <col min="13576" max="13576" width="7" style="2" customWidth="1"/>
    <col min="13577" max="13577" width="7.5703125" style="2" customWidth="1"/>
    <col min="13578" max="13578" width="9.42578125" style="2" customWidth="1"/>
    <col min="13579" max="13579" width="7.7109375" style="2" customWidth="1"/>
    <col min="13580" max="13580" width="11" style="2" customWidth="1"/>
    <col min="13581" max="13581" width="6.85546875" style="2" customWidth="1"/>
    <col min="13582" max="13819" width="18.85546875" style="2"/>
    <col min="13820" max="13820" width="23" style="2" customWidth="1"/>
    <col min="13821" max="13821" width="8.140625" style="2" customWidth="1"/>
    <col min="13822" max="13822" width="10" style="2" customWidth="1"/>
    <col min="13823" max="13823" width="7.140625" style="2" customWidth="1"/>
    <col min="13824" max="13824" width="7.7109375" style="2" customWidth="1"/>
    <col min="13825" max="13825" width="7.5703125" style="2" customWidth="1"/>
    <col min="13826" max="13826" width="8.7109375" style="2" customWidth="1"/>
    <col min="13827" max="13828" width="7.5703125" style="2" customWidth="1"/>
    <col min="13829" max="13829" width="6.5703125" style="2" customWidth="1"/>
    <col min="13830" max="13830" width="7.42578125" style="2" customWidth="1"/>
    <col min="13831" max="13831" width="7.140625" style="2" customWidth="1"/>
    <col min="13832" max="13832" width="7" style="2" customWidth="1"/>
    <col min="13833" max="13833" width="7.5703125" style="2" customWidth="1"/>
    <col min="13834" max="13834" width="9.42578125" style="2" customWidth="1"/>
    <col min="13835" max="13835" width="7.7109375" style="2" customWidth="1"/>
    <col min="13836" max="13836" width="11" style="2" customWidth="1"/>
    <col min="13837" max="13837" width="6.85546875" style="2" customWidth="1"/>
    <col min="13838" max="14075" width="18.85546875" style="2"/>
    <col min="14076" max="14076" width="23" style="2" customWidth="1"/>
    <col min="14077" max="14077" width="8.140625" style="2" customWidth="1"/>
    <col min="14078" max="14078" width="10" style="2" customWidth="1"/>
    <col min="14079" max="14079" width="7.140625" style="2" customWidth="1"/>
    <col min="14080" max="14080" width="7.7109375" style="2" customWidth="1"/>
    <col min="14081" max="14081" width="7.5703125" style="2" customWidth="1"/>
    <col min="14082" max="14082" width="8.7109375" style="2" customWidth="1"/>
    <col min="14083" max="14084" width="7.5703125" style="2" customWidth="1"/>
    <col min="14085" max="14085" width="6.5703125" style="2" customWidth="1"/>
    <col min="14086" max="14086" width="7.42578125" style="2" customWidth="1"/>
    <col min="14087" max="14087" width="7.140625" style="2" customWidth="1"/>
    <col min="14088" max="14088" width="7" style="2" customWidth="1"/>
    <col min="14089" max="14089" width="7.5703125" style="2" customWidth="1"/>
    <col min="14090" max="14090" width="9.42578125" style="2" customWidth="1"/>
    <col min="14091" max="14091" width="7.7109375" style="2" customWidth="1"/>
    <col min="14092" max="14092" width="11" style="2" customWidth="1"/>
    <col min="14093" max="14093" width="6.85546875" style="2" customWidth="1"/>
    <col min="14094" max="14331" width="18.85546875" style="2"/>
    <col min="14332" max="14332" width="23" style="2" customWidth="1"/>
    <col min="14333" max="14333" width="8.140625" style="2" customWidth="1"/>
    <col min="14334" max="14334" width="10" style="2" customWidth="1"/>
    <col min="14335" max="14335" width="7.140625" style="2" customWidth="1"/>
    <col min="14336" max="14336" width="7.7109375" style="2" customWidth="1"/>
    <col min="14337" max="14337" width="7.5703125" style="2" customWidth="1"/>
    <col min="14338" max="14338" width="8.7109375" style="2" customWidth="1"/>
    <col min="14339" max="14340" width="7.5703125" style="2" customWidth="1"/>
    <col min="14341" max="14341" width="6.5703125" style="2" customWidth="1"/>
    <col min="14342" max="14342" width="7.42578125" style="2" customWidth="1"/>
    <col min="14343" max="14343" width="7.140625" style="2" customWidth="1"/>
    <col min="14344" max="14344" width="7" style="2" customWidth="1"/>
    <col min="14345" max="14345" width="7.5703125" style="2" customWidth="1"/>
    <col min="14346" max="14346" width="9.42578125" style="2" customWidth="1"/>
    <col min="14347" max="14347" width="7.7109375" style="2" customWidth="1"/>
    <col min="14348" max="14348" width="11" style="2" customWidth="1"/>
    <col min="14349" max="14349" width="6.85546875" style="2" customWidth="1"/>
    <col min="14350" max="14587" width="18.85546875" style="2"/>
    <col min="14588" max="14588" width="23" style="2" customWidth="1"/>
    <col min="14589" max="14589" width="8.140625" style="2" customWidth="1"/>
    <col min="14590" max="14590" width="10" style="2" customWidth="1"/>
    <col min="14591" max="14591" width="7.140625" style="2" customWidth="1"/>
    <col min="14592" max="14592" width="7.7109375" style="2" customWidth="1"/>
    <col min="14593" max="14593" width="7.5703125" style="2" customWidth="1"/>
    <col min="14594" max="14594" width="8.7109375" style="2" customWidth="1"/>
    <col min="14595" max="14596" width="7.5703125" style="2" customWidth="1"/>
    <col min="14597" max="14597" width="6.5703125" style="2" customWidth="1"/>
    <col min="14598" max="14598" width="7.42578125" style="2" customWidth="1"/>
    <col min="14599" max="14599" width="7.140625" style="2" customWidth="1"/>
    <col min="14600" max="14600" width="7" style="2" customWidth="1"/>
    <col min="14601" max="14601" width="7.5703125" style="2" customWidth="1"/>
    <col min="14602" max="14602" width="9.42578125" style="2" customWidth="1"/>
    <col min="14603" max="14603" width="7.7109375" style="2" customWidth="1"/>
    <col min="14604" max="14604" width="11" style="2" customWidth="1"/>
    <col min="14605" max="14605" width="6.85546875" style="2" customWidth="1"/>
    <col min="14606" max="14843" width="18.85546875" style="2"/>
    <col min="14844" max="14844" width="23" style="2" customWidth="1"/>
    <col min="14845" max="14845" width="8.140625" style="2" customWidth="1"/>
    <col min="14846" max="14846" width="10" style="2" customWidth="1"/>
    <col min="14847" max="14847" width="7.140625" style="2" customWidth="1"/>
    <col min="14848" max="14848" width="7.7109375" style="2" customWidth="1"/>
    <col min="14849" max="14849" width="7.5703125" style="2" customWidth="1"/>
    <col min="14850" max="14850" width="8.7109375" style="2" customWidth="1"/>
    <col min="14851" max="14852" width="7.5703125" style="2" customWidth="1"/>
    <col min="14853" max="14853" width="6.5703125" style="2" customWidth="1"/>
    <col min="14854" max="14854" width="7.42578125" style="2" customWidth="1"/>
    <col min="14855" max="14855" width="7.140625" style="2" customWidth="1"/>
    <col min="14856" max="14856" width="7" style="2" customWidth="1"/>
    <col min="14857" max="14857" width="7.5703125" style="2" customWidth="1"/>
    <col min="14858" max="14858" width="9.42578125" style="2" customWidth="1"/>
    <col min="14859" max="14859" width="7.7109375" style="2" customWidth="1"/>
    <col min="14860" max="14860" width="11" style="2" customWidth="1"/>
    <col min="14861" max="14861" width="6.85546875" style="2" customWidth="1"/>
    <col min="14862" max="15099" width="18.85546875" style="2"/>
    <col min="15100" max="15100" width="23" style="2" customWidth="1"/>
    <col min="15101" max="15101" width="8.140625" style="2" customWidth="1"/>
    <col min="15102" max="15102" width="10" style="2" customWidth="1"/>
    <col min="15103" max="15103" width="7.140625" style="2" customWidth="1"/>
    <col min="15104" max="15104" width="7.7109375" style="2" customWidth="1"/>
    <col min="15105" max="15105" width="7.5703125" style="2" customWidth="1"/>
    <col min="15106" max="15106" width="8.7109375" style="2" customWidth="1"/>
    <col min="15107" max="15108" width="7.5703125" style="2" customWidth="1"/>
    <col min="15109" max="15109" width="6.5703125" style="2" customWidth="1"/>
    <col min="15110" max="15110" width="7.42578125" style="2" customWidth="1"/>
    <col min="15111" max="15111" width="7.140625" style="2" customWidth="1"/>
    <col min="15112" max="15112" width="7" style="2" customWidth="1"/>
    <col min="15113" max="15113" width="7.5703125" style="2" customWidth="1"/>
    <col min="15114" max="15114" width="9.42578125" style="2" customWidth="1"/>
    <col min="15115" max="15115" width="7.7109375" style="2" customWidth="1"/>
    <col min="15116" max="15116" width="11" style="2" customWidth="1"/>
    <col min="15117" max="15117" width="6.85546875" style="2" customWidth="1"/>
    <col min="15118" max="15355" width="18.85546875" style="2"/>
    <col min="15356" max="15356" width="23" style="2" customWidth="1"/>
    <col min="15357" max="15357" width="8.140625" style="2" customWidth="1"/>
    <col min="15358" max="15358" width="10" style="2" customWidth="1"/>
    <col min="15359" max="15359" width="7.140625" style="2" customWidth="1"/>
    <col min="15360" max="15360" width="7.7109375" style="2" customWidth="1"/>
    <col min="15361" max="15361" width="7.5703125" style="2" customWidth="1"/>
    <col min="15362" max="15362" width="8.7109375" style="2" customWidth="1"/>
    <col min="15363" max="15364" width="7.5703125" style="2" customWidth="1"/>
    <col min="15365" max="15365" width="6.5703125" style="2" customWidth="1"/>
    <col min="15366" max="15366" width="7.42578125" style="2" customWidth="1"/>
    <col min="15367" max="15367" width="7.140625" style="2" customWidth="1"/>
    <col min="15368" max="15368" width="7" style="2" customWidth="1"/>
    <col min="15369" max="15369" width="7.5703125" style="2" customWidth="1"/>
    <col min="15370" max="15370" width="9.42578125" style="2" customWidth="1"/>
    <col min="15371" max="15371" width="7.7109375" style="2" customWidth="1"/>
    <col min="15372" max="15372" width="11" style="2" customWidth="1"/>
    <col min="15373" max="15373" width="6.85546875" style="2" customWidth="1"/>
    <col min="15374" max="15611" width="18.85546875" style="2"/>
    <col min="15612" max="15612" width="23" style="2" customWidth="1"/>
    <col min="15613" max="15613" width="8.140625" style="2" customWidth="1"/>
    <col min="15614" max="15614" width="10" style="2" customWidth="1"/>
    <col min="15615" max="15615" width="7.140625" style="2" customWidth="1"/>
    <col min="15616" max="15616" width="7.7109375" style="2" customWidth="1"/>
    <col min="15617" max="15617" width="7.5703125" style="2" customWidth="1"/>
    <col min="15618" max="15618" width="8.7109375" style="2" customWidth="1"/>
    <col min="15619" max="15620" width="7.5703125" style="2" customWidth="1"/>
    <col min="15621" max="15621" width="6.5703125" style="2" customWidth="1"/>
    <col min="15622" max="15622" width="7.42578125" style="2" customWidth="1"/>
    <col min="15623" max="15623" width="7.140625" style="2" customWidth="1"/>
    <col min="15624" max="15624" width="7" style="2" customWidth="1"/>
    <col min="15625" max="15625" width="7.5703125" style="2" customWidth="1"/>
    <col min="15626" max="15626" width="9.42578125" style="2" customWidth="1"/>
    <col min="15627" max="15627" width="7.7109375" style="2" customWidth="1"/>
    <col min="15628" max="15628" width="11" style="2" customWidth="1"/>
    <col min="15629" max="15629" width="6.85546875" style="2" customWidth="1"/>
    <col min="15630" max="15867" width="18.85546875" style="2"/>
    <col min="15868" max="15868" width="23" style="2" customWidth="1"/>
    <col min="15869" max="15869" width="8.140625" style="2" customWidth="1"/>
    <col min="15870" max="15870" width="10" style="2" customWidth="1"/>
    <col min="15871" max="15871" width="7.140625" style="2" customWidth="1"/>
    <col min="15872" max="15872" width="7.7109375" style="2" customWidth="1"/>
    <col min="15873" max="15873" width="7.5703125" style="2" customWidth="1"/>
    <col min="15874" max="15874" width="8.7109375" style="2" customWidth="1"/>
    <col min="15875" max="15876" width="7.5703125" style="2" customWidth="1"/>
    <col min="15877" max="15877" width="6.5703125" style="2" customWidth="1"/>
    <col min="15878" max="15878" width="7.42578125" style="2" customWidth="1"/>
    <col min="15879" max="15879" width="7.140625" style="2" customWidth="1"/>
    <col min="15880" max="15880" width="7" style="2" customWidth="1"/>
    <col min="15881" max="15881" width="7.5703125" style="2" customWidth="1"/>
    <col min="15882" max="15882" width="9.42578125" style="2" customWidth="1"/>
    <col min="15883" max="15883" width="7.7109375" style="2" customWidth="1"/>
    <col min="15884" max="15884" width="11" style="2" customWidth="1"/>
    <col min="15885" max="15885" width="6.85546875" style="2" customWidth="1"/>
    <col min="15886" max="16123" width="18.85546875" style="2"/>
    <col min="16124" max="16124" width="23" style="2" customWidth="1"/>
    <col min="16125" max="16125" width="8.140625" style="2" customWidth="1"/>
    <col min="16126" max="16126" width="10" style="2" customWidth="1"/>
    <col min="16127" max="16127" width="7.140625" style="2" customWidth="1"/>
    <col min="16128" max="16128" width="7.7109375" style="2" customWidth="1"/>
    <col min="16129" max="16129" width="7.5703125" style="2" customWidth="1"/>
    <col min="16130" max="16130" width="8.7109375" style="2" customWidth="1"/>
    <col min="16131" max="16132" width="7.5703125" style="2" customWidth="1"/>
    <col min="16133" max="16133" width="6.5703125" style="2" customWidth="1"/>
    <col min="16134" max="16134" width="7.42578125" style="2" customWidth="1"/>
    <col min="16135" max="16135" width="7.140625" style="2" customWidth="1"/>
    <col min="16136" max="16136" width="7" style="2" customWidth="1"/>
    <col min="16137" max="16137" width="7.5703125" style="2" customWidth="1"/>
    <col min="16138" max="16138" width="9.42578125" style="2" customWidth="1"/>
    <col min="16139" max="16139" width="7.7109375" style="2" customWidth="1"/>
    <col min="16140" max="16140" width="11" style="2" customWidth="1"/>
    <col min="16141" max="16141" width="6.85546875" style="2" customWidth="1"/>
    <col min="16142" max="16384" width="18.85546875" style="2"/>
  </cols>
  <sheetData>
    <row r="1" spans="1:15">
      <c r="A1" s="32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52.5" customHeight="1">
      <c r="A3" s="33" t="s">
        <v>55</v>
      </c>
      <c r="B3" s="34" t="s">
        <v>49</v>
      </c>
      <c r="C3" s="35"/>
      <c r="D3" s="34" t="s">
        <v>50</v>
      </c>
      <c r="E3" s="35"/>
      <c r="F3" s="34" t="s">
        <v>51</v>
      </c>
      <c r="G3" s="35"/>
      <c r="H3" s="34" t="s">
        <v>52</v>
      </c>
      <c r="I3" s="35"/>
      <c r="J3" s="34" t="s">
        <v>53</v>
      </c>
      <c r="K3" s="35"/>
      <c r="L3" s="34" t="s">
        <v>24</v>
      </c>
      <c r="M3" s="35"/>
    </row>
    <row r="4" spans="1:15">
      <c r="A4" s="33"/>
      <c r="B4" s="24" t="s">
        <v>41</v>
      </c>
      <c r="C4" s="24" t="s">
        <v>42</v>
      </c>
      <c r="D4" s="24" t="s">
        <v>41</v>
      </c>
      <c r="E4" s="24" t="s">
        <v>42</v>
      </c>
      <c r="F4" s="24" t="s">
        <v>41</v>
      </c>
      <c r="G4" s="24" t="s">
        <v>42</v>
      </c>
      <c r="H4" s="24" t="s">
        <v>41</v>
      </c>
      <c r="I4" s="24" t="s">
        <v>42</v>
      </c>
      <c r="J4" s="24" t="s">
        <v>41</v>
      </c>
      <c r="K4" s="24" t="s">
        <v>42</v>
      </c>
      <c r="L4" s="24" t="s">
        <v>41</v>
      </c>
      <c r="M4" s="24" t="s">
        <v>42</v>
      </c>
    </row>
    <row r="5" spans="1:15">
      <c r="A5" s="3" t="s">
        <v>14</v>
      </c>
      <c r="B5" s="4">
        <v>3</v>
      </c>
      <c r="C5" s="6">
        <f>B5*100/L5</f>
        <v>8.5714285714285712</v>
      </c>
      <c r="D5" s="5">
        <v>1</v>
      </c>
      <c r="E5" s="6">
        <f>D5*100/L5</f>
        <v>2.8571428571428572</v>
      </c>
      <c r="F5" s="5">
        <v>22</v>
      </c>
      <c r="G5" s="6">
        <f>F5*100/L5</f>
        <v>62.857142857142854</v>
      </c>
      <c r="H5" s="5">
        <v>0</v>
      </c>
      <c r="I5" s="6">
        <f>H5*100/L5</f>
        <v>0</v>
      </c>
      <c r="J5" s="5">
        <v>9</v>
      </c>
      <c r="K5" s="6">
        <f>J5*100/L5</f>
        <v>25.714285714285715</v>
      </c>
      <c r="L5" s="5">
        <f>B5+D5+F5+H5+J5</f>
        <v>35</v>
      </c>
      <c r="M5" s="6">
        <f>L5*100/L5</f>
        <v>100</v>
      </c>
      <c r="N5" s="7"/>
      <c r="O5" s="7"/>
    </row>
    <row r="6" spans="1:15">
      <c r="A6" s="3" t="s">
        <v>15</v>
      </c>
      <c r="B6" s="8">
        <v>6</v>
      </c>
      <c r="C6" s="6">
        <f t="shared" ref="C6:C14" si="0">B6*100/L6</f>
        <v>20</v>
      </c>
      <c r="D6" s="5">
        <v>0</v>
      </c>
      <c r="E6" s="6">
        <f t="shared" ref="E6:E14" si="1">D6*100/L6</f>
        <v>0</v>
      </c>
      <c r="F6" s="5">
        <v>17</v>
      </c>
      <c r="G6" s="6">
        <f t="shared" ref="G6:G14" si="2">F6*100/L6</f>
        <v>56.666666666666664</v>
      </c>
      <c r="H6" s="5">
        <v>0</v>
      </c>
      <c r="I6" s="6">
        <f t="shared" ref="I6:I14" si="3">H6*100/L6</f>
        <v>0</v>
      </c>
      <c r="J6" s="5">
        <v>7</v>
      </c>
      <c r="K6" s="6">
        <f t="shared" ref="K6:K14" si="4">J6*100/L6</f>
        <v>23.333333333333332</v>
      </c>
      <c r="L6" s="5">
        <f t="shared" ref="L6:L14" si="5">B6+D6+F6+H6+J6</f>
        <v>30</v>
      </c>
      <c r="M6" s="6">
        <f t="shared" ref="M6:M14" si="6">L6*100/L6</f>
        <v>100</v>
      </c>
      <c r="N6" s="7"/>
      <c r="O6" s="7"/>
    </row>
    <row r="7" spans="1:15">
      <c r="A7" s="3" t="s">
        <v>16</v>
      </c>
      <c r="B7" s="8">
        <v>11</v>
      </c>
      <c r="C7" s="6">
        <f t="shared" si="0"/>
        <v>42.307692307692307</v>
      </c>
      <c r="D7" s="5">
        <v>0</v>
      </c>
      <c r="E7" s="6">
        <f t="shared" si="1"/>
        <v>0</v>
      </c>
      <c r="F7" s="5">
        <v>15</v>
      </c>
      <c r="G7" s="6">
        <f t="shared" si="2"/>
        <v>57.692307692307693</v>
      </c>
      <c r="H7" s="5">
        <v>0</v>
      </c>
      <c r="I7" s="6">
        <f t="shared" si="3"/>
        <v>0</v>
      </c>
      <c r="J7" s="5">
        <v>0</v>
      </c>
      <c r="K7" s="6">
        <f t="shared" si="4"/>
        <v>0</v>
      </c>
      <c r="L7" s="5">
        <f t="shared" si="5"/>
        <v>26</v>
      </c>
      <c r="M7" s="6">
        <f t="shared" si="6"/>
        <v>100</v>
      </c>
      <c r="N7" s="7"/>
      <c r="O7" s="7"/>
    </row>
    <row r="8" spans="1:15">
      <c r="A8" s="3" t="s">
        <v>17</v>
      </c>
      <c r="B8" s="8">
        <v>9</v>
      </c>
      <c r="C8" s="6">
        <f t="shared" si="0"/>
        <v>22.5</v>
      </c>
      <c r="D8" s="5">
        <v>2</v>
      </c>
      <c r="E8" s="6">
        <f t="shared" si="1"/>
        <v>5</v>
      </c>
      <c r="F8" s="5">
        <v>23</v>
      </c>
      <c r="G8" s="6">
        <f t="shared" si="2"/>
        <v>57.5</v>
      </c>
      <c r="H8" s="5">
        <v>0</v>
      </c>
      <c r="I8" s="6">
        <f t="shared" si="3"/>
        <v>0</v>
      </c>
      <c r="J8" s="5">
        <v>6</v>
      </c>
      <c r="K8" s="6">
        <f t="shared" si="4"/>
        <v>15</v>
      </c>
      <c r="L8" s="5">
        <f t="shared" si="5"/>
        <v>40</v>
      </c>
      <c r="M8" s="6">
        <f t="shared" si="6"/>
        <v>100</v>
      </c>
      <c r="N8" s="7"/>
      <c r="O8" s="7"/>
    </row>
    <row r="9" spans="1:15">
      <c r="A9" s="3" t="s">
        <v>18</v>
      </c>
      <c r="B9" s="8">
        <v>12</v>
      </c>
      <c r="C9" s="6">
        <f t="shared" si="0"/>
        <v>50</v>
      </c>
      <c r="D9" s="5">
        <v>0</v>
      </c>
      <c r="E9" s="6">
        <f t="shared" si="1"/>
        <v>0</v>
      </c>
      <c r="F9" s="5">
        <v>7</v>
      </c>
      <c r="G9" s="6">
        <f t="shared" si="2"/>
        <v>29.166666666666668</v>
      </c>
      <c r="H9" s="5">
        <v>0</v>
      </c>
      <c r="I9" s="6">
        <f t="shared" si="3"/>
        <v>0</v>
      </c>
      <c r="J9" s="5">
        <v>5</v>
      </c>
      <c r="K9" s="6">
        <f t="shared" si="4"/>
        <v>20.833333333333332</v>
      </c>
      <c r="L9" s="5">
        <f t="shared" si="5"/>
        <v>24</v>
      </c>
      <c r="M9" s="6">
        <f t="shared" si="6"/>
        <v>100</v>
      </c>
      <c r="N9" s="7"/>
      <c r="O9" s="7"/>
    </row>
    <row r="10" spans="1:15">
      <c r="A10" s="3" t="s">
        <v>19</v>
      </c>
      <c r="B10" s="8">
        <v>3</v>
      </c>
      <c r="C10" s="6">
        <f t="shared" si="0"/>
        <v>9.67741935483871</v>
      </c>
      <c r="D10" s="5">
        <v>1</v>
      </c>
      <c r="E10" s="6">
        <f t="shared" si="1"/>
        <v>3.225806451612903</v>
      </c>
      <c r="F10" s="5">
        <v>18</v>
      </c>
      <c r="G10" s="6">
        <f t="shared" si="2"/>
        <v>58.064516129032256</v>
      </c>
      <c r="H10" s="5">
        <v>0</v>
      </c>
      <c r="I10" s="6">
        <f t="shared" si="3"/>
        <v>0</v>
      </c>
      <c r="J10" s="5">
        <v>9</v>
      </c>
      <c r="K10" s="6">
        <f t="shared" si="4"/>
        <v>29.032258064516128</v>
      </c>
      <c r="L10" s="5">
        <f t="shared" si="5"/>
        <v>31</v>
      </c>
      <c r="M10" s="6">
        <f t="shared" si="6"/>
        <v>100</v>
      </c>
      <c r="N10" s="7"/>
      <c r="O10" s="7"/>
    </row>
    <row r="11" spans="1:15">
      <c r="A11" s="3" t="s">
        <v>20</v>
      </c>
      <c r="B11" s="8">
        <v>24</v>
      </c>
      <c r="C11" s="6">
        <f t="shared" si="0"/>
        <v>88.888888888888886</v>
      </c>
      <c r="D11" s="5">
        <v>0</v>
      </c>
      <c r="E11" s="6">
        <f t="shared" si="1"/>
        <v>0</v>
      </c>
      <c r="F11" s="5">
        <v>3</v>
      </c>
      <c r="G11" s="6">
        <f t="shared" si="2"/>
        <v>11.111111111111111</v>
      </c>
      <c r="H11" s="5">
        <v>0</v>
      </c>
      <c r="I11" s="6">
        <f t="shared" si="3"/>
        <v>0</v>
      </c>
      <c r="J11" s="5">
        <v>0</v>
      </c>
      <c r="K11" s="6">
        <f t="shared" si="4"/>
        <v>0</v>
      </c>
      <c r="L11" s="5">
        <f t="shared" si="5"/>
        <v>27</v>
      </c>
      <c r="M11" s="6">
        <f t="shared" si="6"/>
        <v>100</v>
      </c>
      <c r="N11" s="7"/>
      <c r="O11" s="7"/>
    </row>
    <row r="12" spans="1:15">
      <c r="A12" s="3" t="s">
        <v>21</v>
      </c>
      <c r="B12" s="8">
        <v>14</v>
      </c>
      <c r="C12" s="6">
        <f t="shared" si="0"/>
        <v>36.842105263157897</v>
      </c>
      <c r="D12" s="5">
        <v>0</v>
      </c>
      <c r="E12" s="6">
        <f t="shared" si="1"/>
        <v>0</v>
      </c>
      <c r="F12" s="5">
        <v>14</v>
      </c>
      <c r="G12" s="6">
        <f t="shared" si="2"/>
        <v>36.842105263157897</v>
      </c>
      <c r="H12" s="5">
        <v>1</v>
      </c>
      <c r="I12" s="6">
        <f t="shared" si="3"/>
        <v>2.6315789473684212</v>
      </c>
      <c r="J12" s="5">
        <v>9</v>
      </c>
      <c r="K12" s="6">
        <f t="shared" si="4"/>
        <v>23.684210526315791</v>
      </c>
      <c r="L12" s="5">
        <f t="shared" si="5"/>
        <v>38</v>
      </c>
      <c r="M12" s="6">
        <f t="shared" si="6"/>
        <v>100</v>
      </c>
      <c r="N12" s="7"/>
      <c r="O12" s="7"/>
    </row>
    <row r="13" spans="1:15">
      <c r="A13" s="3" t="s">
        <v>22</v>
      </c>
      <c r="B13" s="8">
        <v>11</v>
      </c>
      <c r="C13" s="6">
        <f t="shared" si="0"/>
        <v>44</v>
      </c>
      <c r="D13" s="5">
        <v>0</v>
      </c>
      <c r="E13" s="6">
        <f t="shared" si="1"/>
        <v>0</v>
      </c>
      <c r="F13" s="5">
        <v>8</v>
      </c>
      <c r="G13" s="6">
        <f t="shared" si="2"/>
        <v>32</v>
      </c>
      <c r="H13" s="5">
        <v>0</v>
      </c>
      <c r="I13" s="6">
        <f t="shared" si="3"/>
        <v>0</v>
      </c>
      <c r="J13" s="5">
        <v>6</v>
      </c>
      <c r="K13" s="6">
        <f t="shared" si="4"/>
        <v>24</v>
      </c>
      <c r="L13" s="5">
        <f t="shared" si="5"/>
        <v>25</v>
      </c>
      <c r="M13" s="6">
        <f t="shared" si="6"/>
        <v>100</v>
      </c>
      <c r="N13" s="7"/>
      <c r="O13" s="7"/>
    </row>
    <row r="14" spans="1:15">
      <c r="A14" s="3" t="s">
        <v>23</v>
      </c>
      <c r="B14" s="8">
        <v>22</v>
      </c>
      <c r="C14" s="6">
        <f t="shared" si="0"/>
        <v>45.833333333333336</v>
      </c>
      <c r="D14" s="5">
        <v>1</v>
      </c>
      <c r="E14" s="6">
        <f t="shared" si="1"/>
        <v>2.0833333333333335</v>
      </c>
      <c r="F14" s="5">
        <v>17</v>
      </c>
      <c r="G14" s="6">
        <f t="shared" si="2"/>
        <v>35.416666666666664</v>
      </c>
      <c r="H14" s="5">
        <v>1</v>
      </c>
      <c r="I14" s="6">
        <f t="shared" si="3"/>
        <v>2.0833333333333335</v>
      </c>
      <c r="J14" s="5">
        <v>7</v>
      </c>
      <c r="K14" s="6">
        <f t="shared" si="4"/>
        <v>14.583333333333334</v>
      </c>
      <c r="L14" s="5">
        <f t="shared" si="5"/>
        <v>48</v>
      </c>
      <c r="M14" s="6">
        <f t="shared" si="6"/>
        <v>100</v>
      </c>
      <c r="N14" s="7"/>
      <c r="O14" s="7"/>
    </row>
    <row r="15" spans="1:15" ht="18" thickBot="1">
      <c r="A15" s="9" t="s">
        <v>24</v>
      </c>
      <c r="B15" s="10">
        <f>SUM(B5:B14)</f>
        <v>115</v>
      </c>
      <c r="C15" s="11">
        <f>B15*100/L15</f>
        <v>35.493827160493829</v>
      </c>
      <c r="D15" s="10">
        <f>SUM(D5:D14)</f>
        <v>5</v>
      </c>
      <c r="E15" s="11">
        <f>D15*100/L15</f>
        <v>1.5432098765432098</v>
      </c>
      <c r="F15" s="10">
        <f>SUM(F5:F14)</f>
        <v>144</v>
      </c>
      <c r="G15" s="11">
        <f>F15*100/L15</f>
        <v>44.444444444444443</v>
      </c>
      <c r="H15" s="10">
        <f>SUM(H5:H14)</f>
        <v>2</v>
      </c>
      <c r="I15" s="11">
        <f>H15*100/L15</f>
        <v>0.61728395061728392</v>
      </c>
      <c r="J15" s="10">
        <f>SUM(J5:J14)</f>
        <v>58</v>
      </c>
      <c r="K15" s="11">
        <f>J15*100/L15</f>
        <v>17.901234567901234</v>
      </c>
      <c r="L15" s="10">
        <f>B15+D15+F15+H15+J15</f>
        <v>324</v>
      </c>
      <c r="M15" s="11">
        <f>L15*100/L15</f>
        <v>100</v>
      </c>
      <c r="N15" s="7"/>
      <c r="O15" s="7"/>
    </row>
    <row r="16" spans="1:15" ht="18" thickTop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0" ht="20.25">
      <c r="A17" s="15"/>
    </row>
    <row r="18" spans="1:10" ht="20.25">
      <c r="A18" s="15"/>
    </row>
    <row r="19" spans="1:10" ht="20.25">
      <c r="A19" s="15"/>
    </row>
    <row r="20" spans="1:10" ht="20.25">
      <c r="A20" s="15"/>
    </row>
    <row r="32" spans="1:10" ht="18">
      <c r="C32" s="17"/>
      <c r="D32" s="17" t="s">
        <v>29</v>
      </c>
      <c r="E32" s="17"/>
      <c r="F32" s="17"/>
      <c r="G32" s="17"/>
      <c r="H32" s="17"/>
      <c r="I32" s="17"/>
      <c r="J32" s="17"/>
    </row>
    <row r="49" spans="1:13">
      <c r="A49" s="18" t="s">
        <v>30</v>
      </c>
      <c r="B49" s="19">
        <f>K15</f>
        <v>17.901234567901234</v>
      </c>
      <c r="C49" s="20" t="e">
        <f>F15+L15+#REF!</f>
        <v>#REF!</v>
      </c>
      <c r="F49" s="18" t="s">
        <v>30</v>
      </c>
      <c r="G49" s="18"/>
      <c r="H49" s="18"/>
      <c r="I49" s="18"/>
      <c r="J49" s="18"/>
      <c r="K49" s="19">
        <f>K15</f>
        <v>17.901234567901234</v>
      </c>
      <c r="L49" s="20" t="e">
        <f>F15+L15+#REF!</f>
        <v>#REF!</v>
      </c>
    </row>
    <row r="50" spans="1:13">
      <c r="A50" s="18" t="s">
        <v>31</v>
      </c>
      <c r="B50" s="19">
        <f>M15</f>
        <v>100</v>
      </c>
      <c r="F50" s="18" t="s">
        <v>31</v>
      </c>
      <c r="G50" s="18"/>
      <c r="H50" s="18"/>
      <c r="I50" s="18"/>
      <c r="J50" s="18"/>
      <c r="K50" s="19">
        <f>M15</f>
        <v>100</v>
      </c>
    </row>
    <row r="51" spans="1:13">
      <c r="A51" s="18" t="s">
        <v>32</v>
      </c>
      <c r="B51" s="19"/>
      <c r="C51" s="20"/>
      <c r="D51" s="20"/>
      <c r="F51" s="18" t="s">
        <v>33</v>
      </c>
      <c r="G51" s="18"/>
      <c r="H51" s="18"/>
      <c r="I51" s="18"/>
      <c r="J51" s="18"/>
      <c r="K51" s="19"/>
      <c r="L51" s="20"/>
      <c r="M51" s="20"/>
    </row>
    <row r="52" spans="1:13">
      <c r="A52" s="18" t="s">
        <v>34</v>
      </c>
      <c r="B52" s="19" t="e">
        <f>#REF!</f>
        <v>#REF!</v>
      </c>
      <c r="C52" s="20" t="e">
        <f>#REF!+D52</f>
        <v>#REF!</v>
      </c>
      <c r="D52" s="20" t="e">
        <f>B53*100/E15</f>
        <v>#REF!</v>
      </c>
      <c r="F52" s="18" t="s">
        <v>35</v>
      </c>
      <c r="G52" s="18"/>
      <c r="H52" s="18"/>
      <c r="I52" s="18"/>
      <c r="J52" s="18"/>
      <c r="K52" s="19" t="e">
        <f>#REF!</f>
        <v>#REF!</v>
      </c>
      <c r="L52" s="20" t="e">
        <f>#REF!+M52</f>
        <v>#REF!</v>
      </c>
      <c r="M52" s="20" t="e">
        <f>K53*100/E15</f>
        <v>#REF!</v>
      </c>
    </row>
    <row r="53" spans="1:13">
      <c r="A53" s="18" t="s">
        <v>36</v>
      </c>
      <c r="B53" s="19" t="e">
        <f>E15-#REF!</f>
        <v>#REF!</v>
      </c>
      <c r="F53" s="18" t="s">
        <v>36</v>
      </c>
      <c r="G53" s="18"/>
      <c r="H53" s="18"/>
      <c r="I53" s="18"/>
      <c r="J53" s="18"/>
      <c r="K53" s="19" t="e">
        <f>E15-#REF!</f>
        <v>#REF!</v>
      </c>
    </row>
    <row r="92" spans="1:12" ht="19.5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19.5">
      <c r="A93" s="23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19.5">
      <c r="A94" s="23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19.5">
      <c r="A95" s="23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</sheetData>
  <mergeCells count="8">
    <mergeCell ref="A1:M1"/>
    <mergeCell ref="A3:A4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95"/>
  <sheetViews>
    <sheetView zoomScale="136" zoomScaleNormal="136" workbookViewId="0">
      <selection activeCell="N16" sqref="N16"/>
    </sheetView>
  </sheetViews>
  <sheetFormatPr defaultColWidth="18.85546875" defaultRowHeight="17.25"/>
  <cols>
    <col min="1" max="1" width="22.85546875" style="2" customWidth="1"/>
    <col min="2" max="2" width="6.42578125" style="2" customWidth="1"/>
    <col min="3" max="3" width="6" style="2" customWidth="1"/>
    <col min="4" max="4" width="5.85546875" style="2" customWidth="1"/>
    <col min="5" max="5" width="6" style="2" customWidth="1"/>
    <col min="6" max="6" width="6.140625" style="2" customWidth="1"/>
    <col min="7" max="7" width="6" style="2" customWidth="1"/>
    <col min="8" max="8" width="6.7109375" style="2" customWidth="1"/>
    <col min="9" max="9" width="6.42578125" style="2" customWidth="1"/>
    <col min="10" max="10" width="6.7109375" style="2" customWidth="1"/>
    <col min="11" max="11" width="6.140625" style="2" customWidth="1"/>
    <col min="12" max="12" width="6.85546875" style="2" customWidth="1"/>
    <col min="13" max="13" width="6.28515625" style="2" customWidth="1"/>
    <col min="14" max="14" width="7.5703125" style="2" customWidth="1"/>
    <col min="15" max="15" width="6.5703125" style="2" customWidth="1"/>
    <col min="16" max="16" width="7.140625" style="2" customWidth="1"/>
    <col min="17" max="17" width="7" style="2" customWidth="1"/>
    <col min="18" max="255" width="18.85546875" style="2"/>
    <col min="256" max="256" width="23" style="2" customWidth="1"/>
    <col min="257" max="257" width="8.140625" style="2" customWidth="1"/>
    <col min="258" max="258" width="10" style="2" customWidth="1"/>
    <col min="259" max="259" width="7.140625" style="2" customWidth="1"/>
    <col min="260" max="260" width="7.7109375" style="2" customWidth="1"/>
    <col min="261" max="261" width="7.5703125" style="2" customWidth="1"/>
    <col min="262" max="262" width="8.7109375" style="2" customWidth="1"/>
    <col min="263" max="264" width="7.5703125" style="2" customWidth="1"/>
    <col min="265" max="265" width="6.5703125" style="2" customWidth="1"/>
    <col min="266" max="266" width="7.42578125" style="2" customWidth="1"/>
    <col min="267" max="267" width="7.140625" style="2" customWidth="1"/>
    <col min="268" max="268" width="7" style="2" customWidth="1"/>
    <col min="269" max="269" width="7.5703125" style="2" customWidth="1"/>
    <col min="270" max="270" width="9.42578125" style="2" customWidth="1"/>
    <col min="271" max="271" width="7.7109375" style="2" customWidth="1"/>
    <col min="272" max="272" width="11" style="2" customWidth="1"/>
    <col min="273" max="273" width="6.85546875" style="2" customWidth="1"/>
    <col min="274" max="511" width="18.85546875" style="2"/>
    <col min="512" max="512" width="23" style="2" customWidth="1"/>
    <col min="513" max="513" width="8.140625" style="2" customWidth="1"/>
    <col min="514" max="514" width="10" style="2" customWidth="1"/>
    <col min="515" max="515" width="7.140625" style="2" customWidth="1"/>
    <col min="516" max="516" width="7.7109375" style="2" customWidth="1"/>
    <col min="517" max="517" width="7.5703125" style="2" customWidth="1"/>
    <col min="518" max="518" width="8.7109375" style="2" customWidth="1"/>
    <col min="519" max="520" width="7.5703125" style="2" customWidth="1"/>
    <col min="521" max="521" width="6.5703125" style="2" customWidth="1"/>
    <col min="522" max="522" width="7.42578125" style="2" customWidth="1"/>
    <col min="523" max="523" width="7.140625" style="2" customWidth="1"/>
    <col min="524" max="524" width="7" style="2" customWidth="1"/>
    <col min="525" max="525" width="7.5703125" style="2" customWidth="1"/>
    <col min="526" max="526" width="9.42578125" style="2" customWidth="1"/>
    <col min="527" max="527" width="7.7109375" style="2" customWidth="1"/>
    <col min="528" max="528" width="11" style="2" customWidth="1"/>
    <col min="529" max="529" width="6.85546875" style="2" customWidth="1"/>
    <col min="530" max="767" width="18.85546875" style="2"/>
    <col min="768" max="768" width="23" style="2" customWidth="1"/>
    <col min="769" max="769" width="8.140625" style="2" customWidth="1"/>
    <col min="770" max="770" width="10" style="2" customWidth="1"/>
    <col min="771" max="771" width="7.140625" style="2" customWidth="1"/>
    <col min="772" max="772" width="7.7109375" style="2" customWidth="1"/>
    <col min="773" max="773" width="7.5703125" style="2" customWidth="1"/>
    <col min="774" max="774" width="8.7109375" style="2" customWidth="1"/>
    <col min="775" max="776" width="7.5703125" style="2" customWidth="1"/>
    <col min="777" max="777" width="6.5703125" style="2" customWidth="1"/>
    <col min="778" max="778" width="7.42578125" style="2" customWidth="1"/>
    <col min="779" max="779" width="7.140625" style="2" customWidth="1"/>
    <col min="780" max="780" width="7" style="2" customWidth="1"/>
    <col min="781" max="781" width="7.5703125" style="2" customWidth="1"/>
    <col min="782" max="782" width="9.42578125" style="2" customWidth="1"/>
    <col min="783" max="783" width="7.7109375" style="2" customWidth="1"/>
    <col min="784" max="784" width="11" style="2" customWidth="1"/>
    <col min="785" max="785" width="6.85546875" style="2" customWidth="1"/>
    <col min="786" max="1023" width="18.85546875" style="2"/>
    <col min="1024" max="1024" width="23" style="2" customWidth="1"/>
    <col min="1025" max="1025" width="8.140625" style="2" customWidth="1"/>
    <col min="1026" max="1026" width="10" style="2" customWidth="1"/>
    <col min="1027" max="1027" width="7.140625" style="2" customWidth="1"/>
    <col min="1028" max="1028" width="7.7109375" style="2" customWidth="1"/>
    <col min="1029" max="1029" width="7.5703125" style="2" customWidth="1"/>
    <col min="1030" max="1030" width="8.7109375" style="2" customWidth="1"/>
    <col min="1031" max="1032" width="7.5703125" style="2" customWidth="1"/>
    <col min="1033" max="1033" width="6.5703125" style="2" customWidth="1"/>
    <col min="1034" max="1034" width="7.42578125" style="2" customWidth="1"/>
    <col min="1035" max="1035" width="7.140625" style="2" customWidth="1"/>
    <col min="1036" max="1036" width="7" style="2" customWidth="1"/>
    <col min="1037" max="1037" width="7.5703125" style="2" customWidth="1"/>
    <col min="1038" max="1038" width="9.42578125" style="2" customWidth="1"/>
    <col min="1039" max="1039" width="7.7109375" style="2" customWidth="1"/>
    <col min="1040" max="1040" width="11" style="2" customWidth="1"/>
    <col min="1041" max="1041" width="6.85546875" style="2" customWidth="1"/>
    <col min="1042" max="1279" width="18.85546875" style="2"/>
    <col min="1280" max="1280" width="23" style="2" customWidth="1"/>
    <col min="1281" max="1281" width="8.140625" style="2" customWidth="1"/>
    <col min="1282" max="1282" width="10" style="2" customWidth="1"/>
    <col min="1283" max="1283" width="7.140625" style="2" customWidth="1"/>
    <col min="1284" max="1284" width="7.7109375" style="2" customWidth="1"/>
    <col min="1285" max="1285" width="7.5703125" style="2" customWidth="1"/>
    <col min="1286" max="1286" width="8.7109375" style="2" customWidth="1"/>
    <col min="1287" max="1288" width="7.5703125" style="2" customWidth="1"/>
    <col min="1289" max="1289" width="6.5703125" style="2" customWidth="1"/>
    <col min="1290" max="1290" width="7.42578125" style="2" customWidth="1"/>
    <col min="1291" max="1291" width="7.140625" style="2" customWidth="1"/>
    <col min="1292" max="1292" width="7" style="2" customWidth="1"/>
    <col min="1293" max="1293" width="7.5703125" style="2" customWidth="1"/>
    <col min="1294" max="1294" width="9.42578125" style="2" customWidth="1"/>
    <col min="1295" max="1295" width="7.7109375" style="2" customWidth="1"/>
    <col min="1296" max="1296" width="11" style="2" customWidth="1"/>
    <col min="1297" max="1297" width="6.85546875" style="2" customWidth="1"/>
    <col min="1298" max="1535" width="18.85546875" style="2"/>
    <col min="1536" max="1536" width="23" style="2" customWidth="1"/>
    <col min="1537" max="1537" width="8.140625" style="2" customWidth="1"/>
    <col min="1538" max="1538" width="10" style="2" customWidth="1"/>
    <col min="1539" max="1539" width="7.140625" style="2" customWidth="1"/>
    <col min="1540" max="1540" width="7.7109375" style="2" customWidth="1"/>
    <col min="1541" max="1541" width="7.5703125" style="2" customWidth="1"/>
    <col min="1542" max="1542" width="8.7109375" style="2" customWidth="1"/>
    <col min="1543" max="1544" width="7.5703125" style="2" customWidth="1"/>
    <col min="1545" max="1545" width="6.5703125" style="2" customWidth="1"/>
    <col min="1546" max="1546" width="7.42578125" style="2" customWidth="1"/>
    <col min="1547" max="1547" width="7.140625" style="2" customWidth="1"/>
    <col min="1548" max="1548" width="7" style="2" customWidth="1"/>
    <col min="1549" max="1549" width="7.5703125" style="2" customWidth="1"/>
    <col min="1550" max="1550" width="9.42578125" style="2" customWidth="1"/>
    <col min="1551" max="1551" width="7.7109375" style="2" customWidth="1"/>
    <col min="1552" max="1552" width="11" style="2" customWidth="1"/>
    <col min="1553" max="1553" width="6.85546875" style="2" customWidth="1"/>
    <col min="1554" max="1791" width="18.85546875" style="2"/>
    <col min="1792" max="1792" width="23" style="2" customWidth="1"/>
    <col min="1793" max="1793" width="8.140625" style="2" customWidth="1"/>
    <col min="1794" max="1794" width="10" style="2" customWidth="1"/>
    <col min="1795" max="1795" width="7.140625" style="2" customWidth="1"/>
    <col min="1796" max="1796" width="7.7109375" style="2" customWidth="1"/>
    <col min="1797" max="1797" width="7.5703125" style="2" customWidth="1"/>
    <col min="1798" max="1798" width="8.7109375" style="2" customWidth="1"/>
    <col min="1799" max="1800" width="7.5703125" style="2" customWidth="1"/>
    <col min="1801" max="1801" width="6.5703125" style="2" customWidth="1"/>
    <col min="1802" max="1802" width="7.42578125" style="2" customWidth="1"/>
    <col min="1803" max="1803" width="7.140625" style="2" customWidth="1"/>
    <col min="1804" max="1804" width="7" style="2" customWidth="1"/>
    <col min="1805" max="1805" width="7.5703125" style="2" customWidth="1"/>
    <col min="1806" max="1806" width="9.42578125" style="2" customWidth="1"/>
    <col min="1807" max="1807" width="7.7109375" style="2" customWidth="1"/>
    <col min="1808" max="1808" width="11" style="2" customWidth="1"/>
    <col min="1809" max="1809" width="6.85546875" style="2" customWidth="1"/>
    <col min="1810" max="2047" width="18.85546875" style="2"/>
    <col min="2048" max="2048" width="23" style="2" customWidth="1"/>
    <col min="2049" max="2049" width="8.140625" style="2" customWidth="1"/>
    <col min="2050" max="2050" width="10" style="2" customWidth="1"/>
    <col min="2051" max="2051" width="7.140625" style="2" customWidth="1"/>
    <col min="2052" max="2052" width="7.7109375" style="2" customWidth="1"/>
    <col min="2053" max="2053" width="7.5703125" style="2" customWidth="1"/>
    <col min="2054" max="2054" width="8.7109375" style="2" customWidth="1"/>
    <col min="2055" max="2056" width="7.5703125" style="2" customWidth="1"/>
    <col min="2057" max="2057" width="6.5703125" style="2" customWidth="1"/>
    <col min="2058" max="2058" width="7.42578125" style="2" customWidth="1"/>
    <col min="2059" max="2059" width="7.140625" style="2" customWidth="1"/>
    <col min="2060" max="2060" width="7" style="2" customWidth="1"/>
    <col min="2061" max="2061" width="7.5703125" style="2" customWidth="1"/>
    <col min="2062" max="2062" width="9.42578125" style="2" customWidth="1"/>
    <col min="2063" max="2063" width="7.7109375" style="2" customWidth="1"/>
    <col min="2064" max="2064" width="11" style="2" customWidth="1"/>
    <col min="2065" max="2065" width="6.85546875" style="2" customWidth="1"/>
    <col min="2066" max="2303" width="18.85546875" style="2"/>
    <col min="2304" max="2304" width="23" style="2" customWidth="1"/>
    <col min="2305" max="2305" width="8.140625" style="2" customWidth="1"/>
    <col min="2306" max="2306" width="10" style="2" customWidth="1"/>
    <col min="2307" max="2307" width="7.140625" style="2" customWidth="1"/>
    <col min="2308" max="2308" width="7.7109375" style="2" customWidth="1"/>
    <col min="2309" max="2309" width="7.5703125" style="2" customWidth="1"/>
    <col min="2310" max="2310" width="8.7109375" style="2" customWidth="1"/>
    <col min="2311" max="2312" width="7.5703125" style="2" customWidth="1"/>
    <col min="2313" max="2313" width="6.5703125" style="2" customWidth="1"/>
    <col min="2314" max="2314" width="7.42578125" style="2" customWidth="1"/>
    <col min="2315" max="2315" width="7.140625" style="2" customWidth="1"/>
    <col min="2316" max="2316" width="7" style="2" customWidth="1"/>
    <col min="2317" max="2317" width="7.5703125" style="2" customWidth="1"/>
    <col min="2318" max="2318" width="9.42578125" style="2" customWidth="1"/>
    <col min="2319" max="2319" width="7.7109375" style="2" customWidth="1"/>
    <col min="2320" max="2320" width="11" style="2" customWidth="1"/>
    <col min="2321" max="2321" width="6.85546875" style="2" customWidth="1"/>
    <col min="2322" max="2559" width="18.85546875" style="2"/>
    <col min="2560" max="2560" width="23" style="2" customWidth="1"/>
    <col min="2561" max="2561" width="8.140625" style="2" customWidth="1"/>
    <col min="2562" max="2562" width="10" style="2" customWidth="1"/>
    <col min="2563" max="2563" width="7.140625" style="2" customWidth="1"/>
    <col min="2564" max="2564" width="7.7109375" style="2" customWidth="1"/>
    <col min="2565" max="2565" width="7.5703125" style="2" customWidth="1"/>
    <col min="2566" max="2566" width="8.7109375" style="2" customWidth="1"/>
    <col min="2567" max="2568" width="7.5703125" style="2" customWidth="1"/>
    <col min="2569" max="2569" width="6.5703125" style="2" customWidth="1"/>
    <col min="2570" max="2570" width="7.42578125" style="2" customWidth="1"/>
    <col min="2571" max="2571" width="7.140625" style="2" customWidth="1"/>
    <col min="2572" max="2572" width="7" style="2" customWidth="1"/>
    <col min="2573" max="2573" width="7.5703125" style="2" customWidth="1"/>
    <col min="2574" max="2574" width="9.42578125" style="2" customWidth="1"/>
    <col min="2575" max="2575" width="7.7109375" style="2" customWidth="1"/>
    <col min="2576" max="2576" width="11" style="2" customWidth="1"/>
    <col min="2577" max="2577" width="6.85546875" style="2" customWidth="1"/>
    <col min="2578" max="2815" width="18.85546875" style="2"/>
    <col min="2816" max="2816" width="23" style="2" customWidth="1"/>
    <col min="2817" max="2817" width="8.140625" style="2" customWidth="1"/>
    <col min="2818" max="2818" width="10" style="2" customWidth="1"/>
    <col min="2819" max="2819" width="7.140625" style="2" customWidth="1"/>
    <col min="2820" max="2820" width="7.7109375" style="2" customWidth="1"/>
    <col min="2821" max="2821" width="7.5703125" style="2" customWidth="1"/>
    <col min="2822" max="2822" width="8.7109375" style="2" customWidth="1"/>
    <col min="2823" max="2824" width="7.5703125" style="2" customWidth="1"/>
    <col min="2825" max="2825" width="6.5703125" style="2" customWidth="1"/>
    <col min="2826" max="2826" width="7.42578125" style="2" customWidth="1"/>
    <col min="2827" max="2827" width="7.140625" style="2" customWidth="1"/>
    <col min="2828" max="2828" width="7" style="2" customWidth="1"/>
    <col min="2829" max="2829" width="7.5703125" style="2" customWidth="1"/>
    <col min="2830" max="2830" width="9.42578125" style="2" customWidth="1"/>
    <col min="2831" max="2831" width="7.7109375" style="2" customWidth="1"/>
    <col min="2832" max="2832" width="11" style="2" customWidth="1"/>
    <col min="2833" max="2833" width="6.85546875" style="2" customWidth="1"/>
    <col min="2834" max="3071" width="18.85546875" style="2"/>
    <col min="3072" max="3072" width="23" style="2" customWidth="1"/>
    <col min="3073" max="3073" width="8.140625" style="2" customWidth="1"/>
    <col min="3074" max="3074" width="10" style="2" customWidth="1"/>
    <col min="3075" max="3075" width="7.140625" style="2" customWidth="1"/>
    <col min="3076" max="3076" width="7.7109375" style="2" customWidth="1"/>
    <col min="3077" max="3077" width="7.5703125" style="2" customWidth="1"/>
    <col min="3078" max="3078" width="8.7109375" style="2" customWidth="1"/>
    <col min="3079" max="3080" width="7.5703125" style="2" customWidth="1"/>
    <col min="3081" max="3081" width="6.5703125" style="2" customWidth="1"/>
    <col min="3082" max="3082" width="7.42578125" style="2" customWidth="1"/>
    <col min="3083" max="3083" width="7.140625" style="2" customWidth="1"/>
    <col min="3084" max="3084" width="7" style="2" customWidth="1"/>
    <col min="3085" max="3085" width="7.5703125" style="2" customWidth="1"/>
    <col min="3086" max="3086" width="9.42578125" style="2" customWidth="1"/>
    <col min="3087" max="3087" width="7.7109375" style="2" customWidth="1"/>
    <col min="3088" max="3088" width="11" style="2" customWidth="1"/>
    <col min="3089" max="3089" width="6.85546875" style="2" customWidth="1"/>
    <col min="3090" max="3327" width="18.85546875" style="2"/>
    <col min="3328" max="3328" width="23" style="2" customWidth="1"/>
    <col min="3329" max="3329" width="8.140625" style="2" customWidth="1"/>
    <col min="3330" max="3330" width="10" style="2" customWidth="1"/>
    <col min="3331" max="3331" width="7.140625" style="2" customWidth="1"/>
    <col min="3332" max="3332" width="7.7109375" style="2" customWidth="1"/>
    <col min="3333" max="3333" width="7.5703125" style="2" customWidth="1"/>
    <col min="3334" max="3334" width="8.7109375" style="2" customWidth="1"/>
    <col min="3335" max="3336" width="7.5703125" style="2" customWidth="1"/>
    <col min="3337" max="3337" width="6.5703125" style="2" customWidth="1"/>
    <col min="3338" max="3338" width="7.42578125" style="2" customWidth="1"/>
    <col min="3339" max="3339" width="7.140625" style="2" customWidth="1"/>
    <col min="3340" max="3340" width="7" style="2" customWidth="1"/>
    <col min="3341" max="3341" width="7.5703125" style="2" customWidth="1"/>
    <col min="3342" max="3342" width="9.42578125" style="2" customWidth="1"/>
    <col min="3343" max="3343" width="7.7109375" style="2" customWidth="1"/>
    <col min="3344" max="3344" width="11" style="2" customWidth="1"/>
    <col min="3345" max="3345" width="6.85546875" style="2" customWidth="1"/>
    <col min="3346" max="3583" width="18.85546875" style="2"/>
    <col min="3584" max="3584" width="23" style="2" customWidth="1"/>
    <col min="3585" max="3585" width="8.140625" style="2" customWidth="1"/>
    <col min="3586" max="3586" width="10" style="2" customWidth="1"/>
    <col min="3587" max="3587" width="7.140625" style="2" customWidth="1"/>
    <col min="3588" max="3588" width="7.7109375" style="2" customWidth="1"/>
    <col min="3589" max="3589" width="7.5703125" style="2" customWidth="1"/>
    <col min="3590" max="3590" width="8.7109375" style="2" customWidth="1"/>
    <col min="3591" max="3592" width="7.5703125" style="2" customWidth="1"/>
    <col min="3593" max="3593" width="6.5703125" style="2" customWidth="1"/>
    <col min="3594" max="3594" width="7.42578125" style="2" customWidth="1"/>
    <col min="3595" max="3595" width="7.140625" style="2" customWidth="1"/>
    <col min="3596" max="3596" width="7" style="2" customWidth="1"/>
    <col min="3597" max="3597" width="7.5703125" style="2" customWidth="1"/>
    <col min="3598" max="3598" width="9.42578125" style="2" customWidth="1"/>
    <col min="3599" max="3599" width="7.7109375" style="2" customWidth="1"/>
    <col min="3600" max="3600" width="11" style="2" customWidth="1"/>
    <col min="3601" max="3601" width="6.85546875" style="2" customWidth="1"/>
    <col min="3602" max="3839" width="18.85546875" style="2"/>
    <col min="3840" max="3840" width="23" style="2" customWidth="1"/>
    <col min="3841" max="3841" width="8.140625" style="2" customWidth="1"/>
    <col min="3842" max="3842" width="10" style="2" customWidth="1"/>
    <col min="3843" max="3843" width="7.140625" style="2" customWidth="1"/>
    <col min="3844" max="3844" width="7.7109375" style="2" customWidth="1"/>
    <col min="3845" max="3845" width="7.5703125" style="2" customWidth="1"/>
    <col min="3846" max="3846" width="8.7109375" style="2" customWidth="1"/>
    <col min="3847" max="3848" width="7.5703125" style="2" customWidth="1"/>
    <col min="3849" max="3849" width="6.5703125" style="2" customWidth="1"/>
    <col min="3850" max="3850" width="7.42578125" style="2" customWidth="1"/>
    <col min="3851" max="3851" width="7.140625" style="2" customWidth="1"/>
    <col min="3852" max="3852" width="7" style="2" customWidth="1"/>
    <col min="3853" max="3853" width="7.5703125" style="2" customWidth="1"/>
    <col min="3854" max="3854" width="9.42578125" style="2" customWidth="1"/>
    <col min="3855" max="3855" width="7.7109375" style="2" customWidth="1"/>
    <col min="3856" max="3856" width="11" style="2" customWidth="1"/>
    <col min="3857" max="3857" width="6.85546875" style="2" customWidth="1"/>
    <col min="3858" max="4095" width="18.85546875" style="2"/>
    <col min="4096" max="4096" width="23" style="2" customWidth="1"/>
    <col min="4097" max="4097" width="8.140625" style="2" customWidth="1"/>
    <col min="4098" max="4098" width="10" style="2" customWidth="1"/>
    <col min="4099" max="4099" width="7.140625" style="2" customWidth="1"/>
    <col min="4100" max="4100" width="7.7109375" style="2" customWidth="1"/>
    <col min="4101" max="4101" width="7.5703125" style="2" customWidth="1"/>
    <col min="4102" max="4102" width="8.7109375" style="2" customWidth="1"/>
    <col min="4103" max="4104" width="7.5703125" style="2" customWidth="1"/>
    <col min="4105" max="4105" width="6.5703125" style="2" customWidth="1"/>
    <col min="4106" max="4106" width="7.42578125" style="2" customWidth="1"/>
    <col min="4107" max="4107" width="7.140625" style="2" customWidth="1"/>
    <col min="4108" max="4108" width="7" style="2" customWidth="1"/>
    <col min="4109" max="4109" width="7.5703125" style="2" customWidth="1"/>
    <col min="4110" max="4110" width="9.42578125" style="2" customWidth="1"/>
    <col min="4111" max="4111" width="7.7109375" style="2" customWidth="1"/>
    <col min="4112" max="4112" width="11" style="2" customWidth="1"/>
    <col min="4113" max="4113" width="6.85546875" style="2" customWidth="1"/>
    <col min="4114" max="4351" width="18.85546875" style="2"/>
    <col min="4352" max="4352" width="23" style="2" customWidth="1"/>
    <col min="4353" max="4353" width="8.140625" style="2" customWidth="1"/>
    <col min="4354" max="4354" width="10" style="2" customWidth="1"/>
    <col min="4355" max="4355" width="7.140625" style="2" customWidth="1"/>
    <col min="4356" max="4356" width="7.7109375" style="2" customWidth="1"/>
    <col min="4357" max="4357" width="7.5703125" style="2" customWidth="1"/>
    <col min="4358" max="4358" width="8.7109375" style="2" customWidth="1"/>
    <col min="4359" max="4360" width="7.5703125" style="2" customWidth="1"/>
    <col min="4361" max="4361" width="6.5703125" style="2" customWidth="1"/>
    <col min="4362" max="4362" width="7.42578125" style="2" customWidth="1"/>
    <col min="4363" max="4363" width="7.140625" style="2" customWidth="1"/>
    <col min="4364" max="4364" width="7" style="2" customWidth="1"/>
    <col min="4365" max="4365" width="7.5703125" style="2" customWidth="1"/>
    <col min="4366" max="4366" width="9.42578125" style="2" customWidth="1"/>
    <col min="4367" max="4367" width="7.7109375" style="2" customWidth="1"/>
    <col min="4368" max="4368" width="11" style="2" customWidth="1"/>
    <col min="4369" max="4369" width="6.85546875" style="2" customWidth="1"/>
    <col min="4370" max="4607" width="18.85546875" style="2"/>
    <col min="4608" max="4608" width="23" style="2" customWidth="1"/>
    <col min="4609" max="4609" width="8.140625" style="2" customWidth="1"/>
    <col min="4610" max="4610" width="10" style="2" customWidth="1"/>
    <col min="4611" max="4611" width="7.140625" style="2" customWidth="1"/>
    <col min="4612" max="4612" width="7.7109375" style="2" customWidth="1"/>
    <col min="4613" max="4613" width="7.5703125" style="2" customWidth="1"/>
    <col min="4614" max="4614" width="8.7109375" style="2" customWidth="1"/>
    <col min="4615" max="4616" width="7.5703125" style="2" customWidth="1"/>
    <col min="4617" max="4617" width="6.5703125" style="2" customWidth="1"/>
    <col min="4618" max="4618" width="7.42578125" style="2" customWidth="1"/>
    <col min="4619" max="4619" width="7.140625" style="2" customWidth="1"/>
    <col min="4620" max="4620" width="7" style="2" customWidth="1"/>
    <col min="4621" max="4621" width="7.5703125" style="2" customWidth="1"/>
    <col min="4622" max="4622" width="9.42578125" style="2" customWidth="1"/>
    <col min="4623" max="4623" width="7.7109375" style="2" customWidth="1"/>
    <col min="4624" max="4624" width="11" style="2" customWidth="1"/>
    <col min="4625" max="4625" width="6.85546875" style="2" customWidth="1"/>
    <col min="4626" max="4863" width="18.85546875" style="2"/>
    <col min="4864" max="4864" width="23" style="2" customWidth="1"/>
    <col min="4865" max="4865" width="8.140625" style="2" customWidth="1"/>
    <col min="4866" max="4866" width="10" style="2" customWidth="1"/>
    <col min="4867" max="4867" width="7.140625" style="2" customWidth="1"/>
    <col min="4868" max="4868" width="7.7109375" style="2" customWidth="1"/>
    <col min="4869" max="4869" width="7.5703125" style="2" customWidth="1"/>
    <col min="4870" max="4870" width="8.7109375" style="2" customWidth="1"/>
    <col min="4871" max="4872" width="7.5703125" style="2" customWidth="1"/>
    <col min="4873" max="4873" width="6.5703125" style="2" customWidth="1"/>
    <col min="4874" max="4874" width="7.42578125" style="2" customWidth="1"/>
    <col min="4875" max="4875" width="7.140625" style="2" customWidth="1"/>
    <col min="4876" max="4876" width="7" style="2" customWidth="1"/>
    <col min="4877" max="4877" width="7.5703125" style="2" customWidth="1"/>
    <col min="4878" max="4878" width="9.42578125" style="2" customWidth="1"/>
    <col min="4879" max="4879" width="7.7109375" style="2" customWidth="1"/>
    <col min="4880" max="4880" width="11" style="2" customWidth="1"/>
    <col min="4881" max="4881" width="6.85546875" style="2" customWidth="1"/>
    <col min="4882" max="5119" width="18.85546875" style="2"/>
    <col min="5120" max="5120" width="23" style="2" customWidth="1"/>
    <col min="5121" max="5121" width="8.140625" style="2" customWidth="1"/>
    <col min="5122" max="5122" width="10" style="2" customWidth="1"/>
    <col min="5123" max="5123" width="7.140625" style="2" customWidth="1"/>
    <col min="5124" max="5124" width="7.7109375" style="2" customWidth="1"/>
    <col min="5125" max="5125" width="7.5703125" style="2" customWidth="1"/>
    <col min="5126" max="5126" width="8.7109375" style="2" customWidth="1"/>
    <col min="5127" max="5128" width="7.5703125" style="2" customWidth="1"/>
    <col min="5129" max="5129" width="6.5703125" style="2" customWidth="1"/>
    <col min="5130" max="5130" width="7.42578125" style="2" customWidth="1"/>
    <col min="5131" max="5131" width="7.140625" style="2" customWidth="1"/>
    <col min="5132" max="5132" width="7" style="2" customWidth="1"/>
    <col min="5133" max="5133" width="7.5703125" style="2" customWidth="1"/>
    <col min="5134" max="5134" width="9.42578125" style="2" customWidth="1"/>
    <col min="5135" max="5135" width="7.7109375" style="2" customWidth="1"/>
    <col min="5136" max="5136" width="11" style="2" customWidth="1"/>
    <col min="5137" max="5137" width="6.85546875" style="2" customWidth="1"/>
    <col min="5138" max="5375" width="18.85546875" style="2"/>
    <col min="5376" max="5376" width="23" style="2" customWidth="1"/>
    <col min="5377" max="5377" width="8.140625" style="2" customWidth="1"/>
    <col min="5378" max="5378" width="10" style="2" customWidth="1"/>
    <col min="5379" max="5379" width="7.140625" style="2" customWidth="1"/>
    <col min="5380" max="5380" width="7.7109375" style="2" customWidth="1"/>
    <col min="5381" max="5381" width="7.5703125" style="2" customWidth="1"/>
    <col min="5382" max="5382" width="8.7109375" style="2" customWidth="1"/>
    <col min="5383" max="5384" width="7.5703125" style="2" customWidth="1"/>
    <col min="5385" max="5385" width="6.5703125" style="2" customWidth="1"/>
    <col min="5386" max="5386" width="7.42578125" style="2" customWidth="1"/>
    <col min="5387" max="5387" width="7.140625" style="2" customWidth="1"/>
    <col min="5388" max="5388" width="7" style="2" customWidth="1"/>
    <col min="5389" max="5389" width="7.5703125" style="2" customWidth="1"/>
    <col min="5390" max="5390" width="9.42578125" style="2" customWidth="1"/>
    <col min="5391" max="5391" width="7.7109375" style="2" customWidth="1"/>
    <col min="5392" max="5392" width="11" style="2" customWidth="1"/>
    <col min="5393" max="5393" width="6.85546875" style="2" customWidth="1"/>
    <col min="5394" max="5631" width="18.85546875" style="2"/>
    <col min="5632" max="5632" width="23" style="2" customWidth="1"/>
    <col min="5633" max="5633" width="8.140625" style="2" customWidth="1"/>
    <col min="5634" max="5634" width="10" style="2" customWidth="1"/>
    <col min="5635" max="5635" width="7.140625" style="2" customWidth="1"/>
    <col min="5636" max="5636" width="7.7109375" style="2" customWidth="1"/>
    <col min="5637" max="5637" width="7.5703125" style="2" customWidth="1"/>
    <col min="5638" max="5638" width="8.7109375" style="2" customWidth="1"/>
    <col min="5639" max="5640" width="7.5703125" style="2" customWidth="1"/>
    <col min="5641" max="5641" width="6.5703125" style="2" customWidth="1"/>
    <col min="5642" max="5642" width="7.42578125" style="2" customWidth="1"/>
    <col min="5643" max="5643" width="7.140625" style="2" customWidth="1"/>
    <col min="5644" max="5644" width="7" style="2" customWidth="1"/>
    <col min="5645" max="5645" width="7.5703125" style="2" customWidth="1"/>
    <col min="5646" max="5646" width="9.42578125" style="2" customWidth="1"/>
    <col min="5647" max="5647" width="7.7109375" style="2" customWidth="1"/>
    <col min="5648" max="5648" width="11" style="2" customWidth="1"/>
    <col min="5649" max="5649" width="6.85546875" style="2" customWidth="1"/>
    <col min="5650" max="5887" width="18.85546875" style="2"/>
    <col min="5888" max="5888" width="23" style="2" customWidth="1"/>
    <col min="5889" max="5889" width="8.140625" style="2" customWidth="1"/>
    <col min="5890" max="5890" width="10" style="2" customWidth="1"/>
    <col min="5891" max="5891" width="7.140625" style="2" customWidth="1"/>
    <col min="5892" max="5892" width="7.7109375" style="2" customWidth="1"/>
    <col min="5893" max="5893" width="7.5703125" style="2" customWidth="1"/>
    <col min="5894" max="5894" width="8.7109375" style="2" customWidth="1"/>
    <col min="5895" max="5896" width="7.5703125" style="2" customWidth="1"/>
    <col min="5897" max="5897" width="6.5703125" style="2" customWidth="1"/>
    <col min="5898" max="5898" width="7.42578125" style="2" customWidth="1"/>
    <col min="5899" max="5899" width="7.140625" style="2" customWidth="1"/>
    <col min="5900" max="5900" width="7" style="2" customWidth="1"/>
    <col min="5901" max="5901" width="7.5703125" style="2" customWidth="1"/>
    <col min="5902" max="5902" width="9.42578125" style="2" customWidth="1"/>
    <col min="5903" max="5903" width="7.7109375" style="2" customWidth="1"/>
    <col min="5904" max="5904" width="11" style="2" customWidth="1"/>
    <col min="5905" max="5905" width="6.85546875" style="2" customWidth="1"/>
    <col min="5906" max="6143" width="18.85546875" style="2"/>
    <col min="6144" max="6144" width="23" style="2" customWidth="1"/>
    <col min="6145" max="6145" width="8.140625" style="2" customWidth="1"/>
    <col min="6146" max="6146" width="10" style="2" customWidth="1"/>
    <col min="6147" max="6147" width="7.140625" style="2" customWidth="1"/>
    <col min="6148" max="6148" width="7.7109375" style="2" customWidth="1"/>
    <col min="6149" max="6149" width="7.5703125" style="2" customWidth="1"/>
    <col min="6150" max="6150" width="8.7109375" style="2" customWidth="1"/>
    <col min="6151" max="6152" width="7.5703125" style="2" customWidth="1"/>
    <col min="6153" max="6153" width="6.5703125" style="2" customWidth="1"/>
    <col min="6154" max="6154" width="7.42578125" style="2" customWidth="1"/>
    <col min="6155" max="6155" width="7.140625" style="2" customWidth="1"/>
    <col min="6156" max="6156" width="7" style="2" customWidth="1"/>
    <col min="6157" max="6157" width="7.5703125" style="2" customWidth="1"/>
    <col min="6158" max="6158" width="9.42578125" style="2" customWidth="1"/>
    <col min="6159" max="6159" width="7.7109375" style="2" customWidth="1"/>
    <col min="6160" max="6160" width="11" style="2" customWidth="1"/>
    <col min="6161" max="6161" width="6.85546875" style="2" customWidth="1"/>
    <col min="6162" max="6399" width="18.85546875" style="2"/>
    <col min="6400" max="6400" width="23" style="2" customWidth="1"/>
    <col min="6401" max="6401" width="8.140625" style="2" customWidth="1"/>
    <col min="6402" max="6402" width="10" style="2" customWidth="1"/>
    <col min="6403" max="6403" width="7.140625" style="2" customWidth="1"/>
    <col min="6404" max="6404" width="7.7109375" style="2" customWidth="1"/>
    <col min="6405" max="6405" width="7.5703125" style="2" customWidth="1"/>
    <col min="6406" max="6406" width="8.7109375" style="2" customWidth="1"/>
    <col min="6407" max="6408" width="7.5703125" style="2" customWidth="1"/>
    <col min="6409" max="6409" width="6.5703125" style="2" customWidth="1"/>
    <col min="6410" max="6410" width="7.42578125" style="2" customWidth="1"/>
    <col min="6411" max="6411" width="7.140625" style="2" customWidth="1"/>
    <col min="6412" max="6412" width="7" style="2" customWidth="1"/>
    <col min="6413" max="6413" width="7.5703125" style="2" customWidth="1"/>
    <col min="6414" max="6414" width="9.42578125" style="2" customWidth="1"/>
    <col min="6415" max="6415" width="7.7109375" style="2" customWidth="1"/>
    <col min="6416" max="6416" width="11" style="2" customWidth="1"/>
    <col min="6417" max="6417" width="6.85546875" style="2" customWidth="1"/>
    <col min="6418" max="6655" width="18.85546875" style="2"/>
    <col min="6656" max="6656" width="23" style="2" customWidth="1"/>
    <col min="6657" max="6657" width="8.140625" style="2" customWidth="1"/>
    <col min="6658" max="6658" width="10" style="2" customWidth="1"/>
    <col min="6659" max="6659" width="7.140625" style="2" customWidth="1"/>
    <col min="6660" max="6660" width="7.7109375" style="2" customWidth="1"/>
    <col min="6661" max="6661" width="7.5703125" style="2" customWidth="1"/>
    <col min="6662" max="6662" width="8.7109375" style="2" customWidth="1"/>
    <col min="6663" max="6664" width="7.5703125" style="2" customWidth="1"/>
    <col min="6665" max="6665" width="6.5703125" style="2" customWidth="1"/>
    <col min="6666" max="6666" width="7.42578125" style="2" customWidth="1"/>
    <col min="6667" max="6667" width="7.140625" style="2" customWidth="1"/>
    <col min="6668" max="6668" width="7" style="2" customWidth="1"/>
    <col min="6669" max="6669" width="7.5703125" style="2" customWidth="1"/>
    <col min="6670" max="6670" width="9.42578125" style="2" customWidth="1"/>
    <col min="6671" max="6671" width="7.7109375" style="2" customWidth="1"/>
    <col min="6672" max="6672" width="11" style="2" customWidth="1"/>
    <col min="6673" max="6673" width="6.85546875" style="2" customWidth="1"/>
    <col min="6674" max="6911" width="18.85546875" style="2"/>
    <col min="6912" max="6912" width="23" style="2" customWidth="1"/>
    <col min="6913" max="6913" width="8.140625" style="2" customWidth="1"/>
    <col min="6914" max="6914" width="10" style="2" customWidth="1"/>
    <col min="6915" max="6915" width="7.140625" style="2" customWidth="1"/>
    <col min="6916" max="6916" width="7.7109375" style="2" customWidth="1"/>
    <col min="6917" max="6917" width="7.5703125" style="2" customWidth="1"/>
    <col min="6918" max="6918" width="8.7109375" style="2" customWidth="1"/>
    <col min="6919" max="6920" width="7.5703125" style="2" customWidth="1"/>
    <col min="6921" max="6921" width="6.5703125" style="2" customWidth="1"/>
    <col min="6922" max="6922" width="7.42578125" style="2" customWidth="1"/>
    <col min="6923" max="6923" width="7.140625" style="2" customWidth="1"/>
    <col min="6924" max="6924" width="7" style="2" customWidth="1"/>
    <col min="6925" max="6925" width="7.5703125" style="2" customWidth="1"/>
    <col min="6926" max="6926" width="9.42578125" style="2" customWidth="1"/>
    <col min="6927" max="6927" width="7.7109375" style="2" customWidth="1"/>
    <col min="6928" max="6928" width="11" style="2" customWidth="1"/>
    <col min="6929" max="6929" width="6.85546875" style="2" customWidth="1"/>
    <col min="6930" max="7167" width="18.85546875" style="2"/>
    <col min="7168" max="7168" width="23" style="2" customWidth="1"/>
    <col min="7169" max="7169" width="8.140625" style="2" customWidth="1"/>
    <col min="7170" max="7170" width="10" style="2" customWidth="1"/>
    <col min="7171" max="7171" width="7.140625" style="2" customWidth="1"/>
    <col min="7172" max="7172" width="7.7109375" style="2" customWidth="1"/>
    <col min="7173" max="7173" width="7.5703125" style="2" customWidth="1"/>
    <col min="7174" max="7174" width="8.7109375" style="2" customWidth="1"/>
    <col min="7175" max="7176" width="7.5703125" style="2" customWidth="1"/>
    <col min="7177" max="7177" width="6.5703125" style="2" customWidth="1"/>
    <col min="7178" max="7178" width="7.42578125" style="2" customWidth="1"/>
    <col min="7179" max="7179" width="7.140625" style="2" customWidth="1"/>
    <col min="7180" max="7180" width="7" style="2" customWidth="1"/>
    <col min="7181" max="7181" width="7.5703125" style="2" customWidth="1"/>
    <col min="7182" max="7182" width="9.42578125" style="2" customWidth="1"/>
    <col min="7183" max="7183" width="7.7109375" style="2" customWidth="1"/>
    <col min="7184" max="7184" width="11" style="2" customWidth="1"/>
    <col min="7185" max="7185" width="6.85546875" style="2" customWidth="1"/>
    <col min="7186" max="7423" width="18.85546875" style="2"/>
    <col min="7424" max="7424" width="23" style="2" customWidth="1"/>
    <col min="7425" max="7425" width="8.140625" style="2" customWidth="1"/>
    <col min="7426" max="7426" width="10" style="2" customWidth="1"/>
    <col min="7427" max="7427" width="7.140625" style="2" customWidth="1"/>
    <col min="7428" max="7428" width="7.7109375" style="2" customWidth="1"/>
    <col min="7429" max="7429" width="7.5703125" style="2" customWidth="1"/>
    <col min="7430" max="7430" width="8.7109375" style="2" customWidth="1"/>
    <col min="7431" max="7432" width="7.5703125" style="2" customWidth="1"/>
    <col min="7433" max="7433" width="6.5703125" style="2" customWidth="1"/>
    <col min="7434" max="7434" width="7.42578125" style="2" customWidth="1"/>
    <col min="7435" max="7435" width="7.140625" style="2" customWidth="1"/>
    <col min="7436" max="7436" width="7" style="2" customWidth="1"/>
    <col min="7437" max="7437" width="7.5703125" style="2" customWidth="1"/>
    <col min="7438" max="7438" width="9.42578125" style="2" customWidth="1"/>
    <col min="7439" max="7439" width="7.7109375" style="2" customWidth="1"/>
    <col min="7440" max="7440" width="11" style="2" customWidth="1"/>
    <col min="7441" max="7441" width="6.85546875" style="2" customWidth="1"/>
    <col min="7442" max="7679" width="18.85546875" style="2"/>
    <col min="7680" max="7680" width="23" style="2" customWidth="1"/>
    <col min="7681" max="7681" width="8.140625" style="2" customWidth="1"/>
    <col min="7682" max="7682" width="10" style="2" customWidth="1"/>
    <col min="7683" max="7683" width="7.140625" style="2" customWidth="1"/>
    <col min="7684" max="7684" width="7.7109375" style="2" customWidth="1"/>
    <col min="7685" max="7685" width="7.5703125" style="2" customWidth="1"/>
    <col min="7686" max="7686" width="8.7109375" style="2" customWidth="1"/>
    <col min="7687" max="7688" width="7.5703125" style="2" customWidth="1"/>
    <col min="7689" max="7689" width="6.5703125" style="2" customWidth="1"/>
    <col min="7690" max="7690" width="7.42578125" style="2" customWidth="1"/>
    <col min="7691" max="7691" width="7.140625" style="2" customWidth="1"/>
    <col min="7692" max="7692" width="7" style="2" customWidth="1"/>
    <col min="7693" max="7693" width="7.5703125" style="2" customWidth="1"/>
    <col min="7694" max="7694" width="9.42578125" style="2" customWidth="1"/>
    <col min="7695" max="7695" width="7.7109375" style="2" customWidth="1"/>
    <col min="7696" max="7696" width="11" style="2" customWidth="1"/>
    <col min="7697" max="7697" width="6.85546875" style="2" customWidth="1"/>
    <col min="7698" max="7935" width="18.85546875" style="2"/>
    <col min="7936" max="7936" width="23" style="2" customWidth="1"/>
    <col min="7937" max="7937" width="8.140625" style="2" customWidth="1"/>
    <col min="7938" max="7938" width="10" style="2" customWidth="1"/>
    <col min="7939" max="7939" width="7.140625" style="2" customWidth="1"/>
    <col min="7940" max="7940" width="7.7109375" style="2" customWidth="1"/>
    <col min="7941" max="7941" width="7.5703125" style="2" customWidth="1"/>
    <col min="7942" max="7942" width="8.7109375" style="2" customWidth="1"/>
    <col min="7943" max="7944" width="7.5703125" style="2" customWidth="1"/>
    <col min="7945" max="7945" width="6.5703125" style="2" customWidth="1"/>
    <col min="7946" max="7946" width="7.42578125" style="2" customWidth="1"/>
    <col min="7947" max="7947" width="7.140625" style="2" customWidth="1"/>
    <col min="7948" max="7948" width="7" style="2" customWidth="1"/>
    <col min="7949" max="7949" width="7.5703125" style="2" customWidth="1"/>
    <col min="7950" max="7950" width="9.42578125" style="2" customWidth="1"/>
    <col min="7951" max="7951" width="7.7109375" style="2" customWidth="1"/>
    <col min="7952" max="7952" width="11" style="2" customWidth="1"/>
    <col min="7953" max="7953" width="6.85546875" style="2" customWidth="1"/>
    <col min="7954" max="8191" width="18.85546875" style="2"/>
    <col min="8192" max="8192" width="23" style="2" customWidth="1"/>
    <col min="8193" max="8193" width="8.140625" style="2" customWidth="1"/>
    <col min="8194" max="8194" width="10" style="2" customWidth="1"/>
    <col min="8195" max="8195" width="7.140625" style="2" customWidth="1"/>
    <col min="8196" max="8196" width="7.7109375" style="2" customWidth="1"/>
    <col min="8197" max="8197" width="7.5703125" style="2" customWidth="1"/>
    <col min="8198" max="8198" width="8.7109375" style="2" customWidth="1"/>
    <col min="8199" max="8200" width="7.5703125" style="2" customWidth="1"/>
    <col min="8201" max="8201" width="6.5703125" style="2" customWidth="1"/>
    <col min="8202" max="8202" width="7.42578125" style="2" customWidth="1"/>
    <col min="8203" max="8203" width="7.140625" style="2" customWidth="1"/>
    <col min="8204" max="8204" width="7" style="2" customWidth="1"/>
    <col min="8205" max="8205" width="7.5703125" style="2" customWidth="1"/>
    <col min="8206" max="8206" width="9.42578125" style="2" customWidth="1"/>
    <col min="8207" max="8207" width="7.7109375" style="2" customWidth="1"/>
    <col min="8208" max="8208" width="11" style="2" customWidth="1"/>
    <col min="8209" max="8209" width="6.85546875" style="2" customWidth="1"/>
    <col min="8210" max="8447" width="18.85546875" style="2"/>
    <col min="8448" max="8448" width="23" style="2" customWidth="1"/>
    <col min="8449" max="8449" width="8.140625" style="2" customWidth="1"/>
    <col min="8450" max="8450" width="10" style="2" customWidth="1"/>
    <col min="8451" max="8451" width="7.140625" style="2" customWidth="1"/>
    <col min="8452" max="8452" width="7.7109375" style="2" customWidth="1"/>
    <col min="8453" max="8453" width="7.5703125" style="2" customWidth="1"/>
    <col min="8454" max="8454" width="8.7109375" style="2" customWidth="1"/>
    <col min="8455" max="8456" width="7.5703125" style="2" customWidth="1"/>
    <col min="8457" max="8457" width="6.5703125" style="2" customWidth="1"/>
    <col min="8458" max="8458" width="7.42578125" style="2" customWidth="1"/>
    <col min="8459" max="8459" width="7.140625" style="2" customWidth="1"/>
    <col min="8460" max="8460" width="7" style="2" customWidth="1"/>
    <col min="8461" max="8461" width="7.5703125" style="2" customWidth="1"/>
    <col min="8462" max="8462" width="9.42578125" style="2" customWidth="1"/>
    <col min="8463" max="8463" width="7.7109375" style="2" customWidth="1"/>
    <col min="8464" max="8464" width="11" style="2" customWidth="1"/>
    <col min="8465" max="8465" width="6.85546875" style="2" customWidth="1"/>
    <col min="8466" max="8703" width="18.85546875" style="2"/>
    <col min="8704" max="8704" width="23" style="2" customWidth="1"/>
    <col min="8705" max="8705" width="8.140625" style="2" customWidth="1"/>
    <col min="8706" max="8706" width="10" style="2" customWidth="1"/>
    <col min="8707" max="8707" width="7.140625" style="2" customWidth="1"/>
    <col min="8708" max="8708" width="7.7109375" style="2" customWidth="1"/>
    <col min="8709" max="8709" width="7.5703125" style="2" customWidth="1"/>
    <col min="8710" max="8710" width="8.7109375" style="2" customWidth="1"/>
    <col min="8711" max="8712" width="7.5703125" style="2" customWidth="1"/>
    <col min="8713" max="8713" width="6.5703125" style="2" customWidth="1"/>
    <col min="8714" max="8714" width="7.42578125" style="2" customWidth="1"/>
    <col min="8715" max="8715" width="7.140625" style="2" customWidth="1"/>
    <col min="8716" max="8716" width="7" style="2" customWidth="1"/>
    <col min="8717" max="8717" width="7.5703125" style="2" customWidth="1"/>
    <col min="8718" max="8718" width="9.42578125" style="2" customWidth="1"/>
    <col min="8719" max="8719" width="7.7109375" style="2" customWidth="1"/>
    <col min="8720" max="8720" width="11" style="2" customWidth="1"/>
    <col min="8721" max="8721" width="6.85546875" style="2" customWidth="1"/>
    <col min="8722" max="8959" width="18.85546875" style="2"/>
    <col min="8960" max="8960" width="23" style="2" customWidth="1"/>
    <col min="8961" max="8961" width="8.140625" style="2" customWidth="1"/>
    <col min="8962" max="8962" width="10" style="2" customWidth="1"/>
    <col min="8963" max="8963" width="7.140625" style="2" customWidth="1"/>
    <col min="8964" max="8964" width="7.7109375" style="2" customWidth="1"/>
    <col min="8965" max="8965" width="7.5703125" style="2" customWidth="1"/>
    <col min="8966" max="8966" width="8.7109375" style="2" customWidth="1"/>
    <col min="8967" max="8968" width="7.5703125" style="2" customWidth="1"/>
    <col min="8969" max="8969" width="6.5703125" style="2" customWidth="1"/>
    <col min="8970" max="8970" width="7.42578125" style="2" customWidth="1"/>
    <col min="8971" max="8971" width="7.140625" style="2" customWidth="1"/>
    <col min="8972" max="8972" width="7" style="2" customWidth="1"/>
    <col min="8973" max="8973" width="7.5703125" style="2" customWidth="1"/>
    <col min="8974" max="8974" width="9.42578125" style="2" customWidth="1"/>
    <col min="8975" max="8975" width="7.7109375" style="2" customWidth="1"/>
    <col min="8976" max="8976" width="11" style="2" customWidth="1"/>
    <col min="8977" max="8977" width="6.85546875" style="2" customWidth="1"/>
    <col min="8978" max="9215" width="18.85546875" style="2"/>
    <col min="9216" max="9216" width="23" style="2" customWidth="1"/>
    <col min="9217" max="9217" width="8.140625" style="2" customWidth="1"/>
    <col min="9218" max="9218" width="10" style="2" customWidth="1"/>
    <col min="9219" max="9219" width="7.140625" style="2" customWidth="1"/>
    <col min="9220" max="9220" width="7.7109375" style="2" customWidth="1"/>
    <col min="9221" max="9221" width="7.5703125" style="2" customWidth="1"/>
    <col min="9222" max="9222" width="8.7109375" style="2" customWidth="1"/>
    <col min="9223" max="9224" width="7.5703125" style="2" customWidth="1"/>
    <col min="9225" max="9225" width="6.5703125" style="2" customWidth="1"/>
    <col min="9226" max="9226" width="7.42578125" style="2" customWidth="1"/>
    <col min="9227" max="9227" width="7.140625" style="2" customWidth="1"/>
    <col min="9228" max="9228" width="7" style="2" customWidth="1"/>
    <col min="9229" max="9229" width="7.5703125" style="2" customWidth="1"/>
    <col min="9230" max="9230" width="9.42578125" style="2" customWidth="1"/>
    <col min="9231" max="9231" width="7.7109375" style="2" customWidth="1"/>
    <col min="9232" max="9232" width="11" style="2" customWidth="1"/>
    <col min="9233" max="9233" width="6.85546875" style="2" customWidth="1"/>
    <col min="9234" max="9471" width="18.85546875" style="2"/>
    <col min="9472" max="9472" width="23" style="2" customWidth="1"/>
    <col min="9473" max="9473" width="8.140625" style="2" customWidth="1"/>
    <col min="9474" max="9474" width="10" style="2" customWidth="1"/>
    <col min="9475" max="9475" width="7.140625" style="2" customWidth="1"/>
    <col min="9476" max="9476" width="7.7109375" style="2" customWidth="1"/>
    <col min="9477" max="9477" width="7.5703125" style="2" customWidth="1"/>
    <col min="9478" max="9478" width="8.7109375" style="2" customWidth="1"/>
    <col min="9479" max="9480" width="7.5703125" style="2" customWidth="1"/>
    <col min="9481" max="9481" width="6.5703125" style="2" customWidth="1"/>
    <col min="9482" max="9482" width="7.42578125" style="2" customWidth="1"/>
    <col min="9483" max="9483" width="7.140625" style="2" customWidth="1"/>
    <col min="9484" max="9484" width="7" style="2" customWidth="1"/>
    <col min="9485" max="9485" width="7.5703125" style="2" customWidth="1"/>
    <col min="9486" max="9486" width="9.42578125" style="2" customWidth="1"/>
    <col min="9487" max="9487" width="7.7109375" style="2" customWidth="1"/>
    <col min="9488" max="9488" width="11" style="2" customWidth="1"/>
    <col min="9489" max="9489" width="6.85546875" style="2" customWidth="1"/>
    <col min="9490" max="9727" width="18.85546875" style="2"/>
    <col min="9728" max="9728" width="23" style="2" customWidth="1"/>
    <col min="9729" max="9729" width="8.140625" style="2" customWidth="1"/>
    <col min="9730" max="9730" width="10" style="2" customWidth="1"/>
    <col min="9731" max="9731" width="7.140625" style="2" customWidth="1"/>
    <col min="9732" max="9732" width="7.7109375" style="2" customWidth="1"/>
    <col min="9733" max="9733" width="7.5703125" style="2" customWidth="1"/>
    <col min="9734" max="9734" width="8.7109375" style="2" customWidth="1"/>
    <col min="9735" max="9736" width="7.5703125" style="2" customWidth="1"/>
    <col min="9737" max="9737" width="6.5703125" style="2" customWidth="1"/>
    <col min="9738" max="9738" width="7.42578125" style="2" customWidth="1"/>
    <col min="9739" max="9739" width="7.140625" style="2" customWidth="1"/>
    <col min="9740" max="9740" width="7" style="2" customWidth="1"/>
    <col min="9741" max="9741" width="7.5703125" style="2" customWidth="1"/>
    <col min="9742" max="9742" width="9.42578125" style="2" customWidth="1"/>
    <col min="9743" max="9743" width="7.7109375" style="2" customWidth="1"/>
    <col min="9744" max="9744" width="11" style="2" customWidth="1"/>
    <col min="9745" max="9745" width="6.85546875" style="2" customWidth="1"/>
    <col min="9746" max="9983" width="18.85546875" style="2"/>
    <col min="9984" max="9984" width="23" style="2" customWidth="1"/>
    <col min="9985" max="9985" width="8.140625" style="2" customWidth="1"/>
    <col min="9986" max="9986" width="10" style="2" customWidth="1"/>
    <col min="9987" max="9987" width="7.140625" style="2" customWidth="1"/>
    <col min="9988" max="9988" width="7.7109375" style="2" customWidth="1"/>
    <col min="9989" max="9989" width="7.5703125" style="2" customWidth="1"/>
    <col min="9990" max="9990" width="8.7109375" style="2" customWidth="1"/>
    <col min="9991" max="9992" width="7.5703125" style="2" customWidth="1"/>
    <col min="9993" max="9993" width="6.5703125" style="2" customWidth="1"/>
    <col min="9994" max="9994" width="7.42578125" style="2" customWidth="1"/>
    <col min="9995" max="9995" width="7.140625" style="2" customWidth="1"/>
    <col min="9996" max="9996" width="7" style="2" customWidth="1"/>
    <col min="9997" max="9997" width="7.5703125" style="2" customWidth="1"/>
    <col min="9998" max="9998" width="9.42578125" style="2" customWidth="1"/>
    <col min="9999" max="9999" width="7.7109375" style="2" customWidth="1"/>
    <col min="10000" max="10000" width="11" style="2" customWidth="1"/>
    <col min="10001" max="10001" width="6.85546875" style="2" customWidth="1"/>
    <col min="10002" max="10239" width="18.85546875" style="2"/>
    <col min="10240" max="10240" width="23" style="2" customWidth="1"/>
    <col min="10241" max="10241" width="8.140625" style="2" customWidth="1"/>
    <col min="10242" max="10242" width="10" style="2" customWidth="1"/>
    <col min="10243" max="10243" width="7.140625" style="2" customWidth="1"/>
    <col min="10244" max="10244" width="7.7109375" style="2" customWidth="1"/>
    <col min="10245" max="10245" width="7.5703125" style="2" customWidth="1"/>
    <col min="10246" max="10246" width="8.7109375" style="2" customWidth="1"/>
    <col min="10247" max="10248" width="7.5703125" style="2" customWidth="1"/>
    <col min="10249" max="10249" width="6.5703125" style="2" customWidth="1"/>
    <col min="10250" max="10250" width="7.42578125" style="2" customWidth="1"/>
    <col min="10251" max="10251" width="7.140625" style="2" customWidth="1"/>
    <col min="10252" max="10252" width="7" style="2" customWidth="1"/>
    <col min="10253" max="10253" width="7.5703125" style="2" customWidth="1"/>
    <col min="10254" max="10254" width="9.42578125" style="2" customWidth="1"/>
    <col min="10255" max="10255" width="7.7109375" style="2" customWidth="1"/>
    <col min="10256" max="10256" width="11" style="2" customWidth="1"/>
    <col min="10257" max="10257" width="6.85546875" style="2" customWidth="1"/>
    <col min="10258" max="10495" width="18.85546875" style="2"/>
    <col min="10496" max="10496" width="23" style="2" customWidth="1"/>
    <col min="10497" max="10497" width="8.140625" style="2" customWidth="1"/>
    <col min="10498" max="10498" width="10" style="2" customWidth="1"/>
    <col min="10499" max="10499" width="7.140625" style="2" customWidth="1"/>
    <col min="10500" max="10500" width="7.7109375" style="2" customWidth="1"/>
    <col min="10501" max="10501" width="7.5703125" style="2" customWidth="1"/>
    <col min="10502" max="10502" width="8.7109375" style="2" customWidth="1"/>
    <col min="10503" max="10504" width="7.5703125" style="2" customWidth="1"/>
    <col min="10505" max="10505" width="6.5703125" style="2" customWidth="1"/>
    <col min="10506" max="10506" width="7.42578125" style="2" customWidth="1"/>
    <col min="10507" max="10507" width="7.140625" style="2" customWidth="1"/>
    <col min="10508" max="10508" width="7" style="2" customWidth="1"/>
    <col min="10509" max="10509" width="7.5703125" style="2" customWidth="1"/>
    <col min="10510" max="10510" width="9.42578125" style="2" customWidth="1"/>
    <col min="10511" max="10511" width="7.7109375" style="2" customWidth="1"/>
    <col min="10512" max="10512" width="11" style="2" customWidth="1"/>
    <col min="10513" max="10513" width="6.85546875" style="2" customWidth="1"/>
    <col min="10514" max="10751" width="18.85546875" style="2"/>
    <col min="10752" max="10752" width="23" style="2" customWidth="1"/>
    <col min="10753" max="10753" width="8.140625" style="2" customWidth="1"/>
    <col min="10754" max="10754" width="10" style="2" customWidth="1"/>
    <col min="10755" max="10755" width="7.140625" style="2" customWidth="1"/>
    <col min="10756" max="10756" width="7.7109375" style="2" customWidth="1"/>
    <col min="10757" max="10757" width="7.5703125" style="2" customWidth="1"/>
    <col min="10758" max="10758" width="8.7109375" style="2" customWidth="1"/>
    <col min="10759" max="10760" width="7.5703125" style="2" customWidth="1"/>
    <col min="10761" max="10761" width="6.5703125" style="2" customWidth="1"/>
    <col min="10762" max="10762" width="7.42578125" style="2" customWidth="1"/>
    <col min="10763" max="10763" width="7.140625" style="2" customWidth="1"/>
    <col min="10764" max="10764" width="7" style="2" customWidth="1"/>
    <col min="10765" max="10765" width="7.5703125" style="2" customWidth="1"/>
    <col min="10766" max="10766" width="9.42578125" style="2" customWidth="1"/>
    <col min="10767" max="10767" width="7.7109375" style="2" customWidth="1"/>
    <col min="10768" max="10768" width="11" style="2" customWidth="1"/>
    <col min="10769" max="10769" width="6.85546875" style="2" customWidth="1"/>
    <col min="10770" max="11007" width="18.85546875" style="2"/>
    <col min="11008" max="11008" width="23" style="2" customWidth="1"/>
    <col min="11009" max="11009" width="8.140625" style="2" customWidth="1"/>
    <col min="11010" max="11010" width="10" style="2" customWidth="1"/>
    <col min="11011" max="11011" width="7.140625" style="2" customWidth="1"/>
    <col min="11012" max="11012" width="7.7109375" style="2" customWidth="1"/>
    <col min="11013" max="11013" width="7.5703125" style="2" customWidth="1"/>
    <col min="11014" max="11014" width="8.7109375" style="2" customWidth="1"/>
    <col min="11015" max="11016" width="7.5703125" style="2" customWidth="1"/>
    <col min="11017" max="11017" width="6.5703125" style="2" customWidth="1"/>
    <col min="11018" max="11018" width="7.42578125" style="2" customWidth="1"/>
    <col min="11019" max="11019" width="7.140625" style="2" customWidth="1"/>
    <col min="11020" max="11020" width="7" style="2" customWidth="1"/>
    <col min="11021" max="11021" width="7.5703125" style="2" customWidth="1"/>
    <col min="11022" max="11022" width="9.42578125" style="2" customWidth="1"/>
    <col min="11023" max="11023" width="7.7109375" style="2" customWidth="1"/>
    <col min="11024" max="11024" width="11" style="2" customWidth="1"/>
    <col min="11025" max="11025" width="6.85546875" style="2" customWidth="1"/>
    <col min="11026" max="11263" width="18.85546875" style="2"/>
    <col min="11264" max="11264" width="23" style="2" customWidth="1"/>
    <col min="11265" max="11265" width="8.140625" style="2" customWidth="1"/>
    <col min="11266" max="11266" width="10" style="2" customWidth="1"/>
    <col min="11267" max="11267" width="7.140625" style="2" customWidth="1"/>
    <col min="11268" max="11268" width="7.7109375" style="2" customWidth="1"/>
    <col min="11269" max="11269" width="7.5703125" style="2" customWidth="1"/>
    <col min="11270" max="11270" width="8.7109375" style="2" customWidth="1"/>
    <col min="11271" max="11272" width="7.5703125" style="2" customWidth="1"/>
    <col min="11273" max="11273" width="6.5703125" style="2" customWidth="1"/>
    <col min="11274" max="11274" width="7.42578125" style="2" customWidth="1"/>
    <col min="11275" max="11275" width="7.140625" style="2" customWidth="1"/>
    <col min="11276" max="11276" width="7" style="2" customWidth="1"/>
    <col min="11277" max="11277" width="7.5703125" style="2" customWidth="1"/>
    <col min="11278" max="11278" width="9.42578125" style="2" customWidth="1"/>
    <col min="11279" max="11279" width="7.7109375" style="2" customWidth="1"/>
    <col min="11280" max="11280" width="11" style="2" customWidth="1"/>
    <col min="11281" max="11281" width="6.85546875" style="2" customWidth="1"/>
    <col min="11282" max="11519" width="18.85546875" style="2"/>
    <col min="11520" max="11520" width="23" style="2" customWidth="1"/>
    <col min="11521" max="11521" width="8.140625" style="2" customWidth="1"/>
    <col min="11522" max="11522" width="10" style="2" customWidth="1"/>
    <col min="11523" max="11523" width="7.140625" style="2" customWidth="1"/>
    <col min="11524" max="11524" width="7.7109375" style="2" customWidth="1"/>
    <col min="11525" max="11525" width="7.5703125" style="2" customWidth="1"/>
    <col min="11526" max="11526" width="8.7109375" style="2" customWidth="1"/>
    <col min="11527" max="11528" width="7.5703125" style="2" customWidth="1"/>
    <col min="11529" max="11529" width="6.5703125" style="2" customWidth="1"/>
    <col min="11530" max="11530" width="7.42578125" style="2" customWidth="1"/>
    <col min="11531" max="11531" width="7.140625" style="2" customWidth="1"/>
    <col min="11532" max="11532" width="7" style="2" customWidth="1"/>
    <col min="11533" max="11533" width="7.5703125" style="2" customWidth="1"/>
    <col min="11534" max="11534" width="9.42578125" style="2" customWidth="1"/>
    <col min="11535" max="11535" width="7.7109375" style="2" customWidth="1"/>
    <col min="11536" max="11536" width="11" style="2" customWidth="1"/>
    <col min="11537" max="11537" width="6.85546875" style="2" customWidth="1"/>
    <col min="11538" max="11775" width="18.85546875" style="2"/>
    <col min="11776" max="11776" width="23" style="2" customWidth="1"/>
    <col min="11777" max="11777" width="8.140625" style="2" customWidth="1"/>
    <col min="11778" max="11778" width="10" style="2" customWidth="1"/>
    <col min="11779" max="11779" width="7.140625" style="2" customWidth="1"/>
    <col min="11780" max="11780" width="7.7109375" style="2" customWidth="1"/>
    <col min="11781" max="11781" width="7.5703125" style="2" customWidth="1"/>
    <col min="11782" max="11782" width="8.7109375" style="2" customWidth="1"/>
    <col min="11783" max="11784" width="7.5703125" style="2" customWidth="1"/>
    <col min="11785" max="11785" width="6.5703125" style="2" customWidth="1"/>
    <col min="11786" max="11786" width="7.42578125" style="2" customWidth="1"/>
    <col min="11787" max="11787" width="7.140625" style="2" customWidth="1"/>
    <col min="11788" max="11788" width="7" style="2" customWidth="1"/>
    <col min="11789" max="11789" width="7.5703125" style="2" customWidth="1"/>
    <col min="11790" max="11790" width="9.42578125" style="2" customWidth="1"/>
    <col min="11791" max="11791" width="7.7109375" style="2" customWidth="1"/>
    <col min="11792" max="11792" width="11" style="2" customWidth="1"/>
    <col min="11793" max="11793" width="6.85546875" style="2" customWidth="1"/>
    <col min="11794" max="12031" width="18.85546875" style="2"/>
    <col min="12032" max="12032" width="23" style="2" customWidth="1"/>
    <col min="12033" max="12033" width="8.140625" style="2" customWidth="1"/>
    <col min="12034" max="12034" width="10" style="2" customWidth="1"/>
    <col min="12035" max="12035" width="7.140625" style="2" customWidth="1"/>
    <col min="12036" max="12036" width="7.7109375" style="2" customWidth="1"/>
    <col min="12037" max="12037" width="7.5703125" style="2" customWidth="1"/>
    <col min="12038" max="12038" width="8.7109375" style="2" customWidth="1"/>
    <col min="12039" max="12040" width="7.5703125" style="2" customWidth="1"/>
    <col min="12041" max="12041" width="6.5703125" style="2" customWidth="1"/>
    <col min="12042" max="12042" width="7.42578125" style="2" customWidth="1"/>
    <col min="12043" max="12043" width="7.140625" style="2" customWidth="1"/>
    <col min="12044" max="12044" width="7" style="2" customWidth="1"/>
    <col min="12045" max="12045" width="7.5703125" style="2" customWidth="1"/>
    <col min="12046" max="12046" width="9.42578125" style="2" customWidth="1"/>
    <col min="12047" max="12047" width="7.7109375" style="2" customWidth="1"/>
    <col min="12048" max="12048" width="11" style="2" customWidth="1"/>
    <col min="12049" max="12049" width="6.85546875" style="2" customWidth="1"/>
    <col min="12050" max="12287" width="18.85546875" style="2"/>
    <col min="12288" max="12288" width="23" style="2" customWidth="1"/>
    <col min="12289" max="12289" width="8.140625" style="2" customWidth="1"/>
    <col min="12290" max="12290" width="10" style="2" customWidth="1"/>
    <col min="12291" max="12291" width="7.140625" style="2" customWidth="1"/>
    <col min="12292" max="12292" width="7.7109375" style="2" customWidth="1"/>
    <col min="12293" max="12293" width="7.5703125" style="2" customWidth="1"/>
    <col min="12294" max="12294" width="8.7109375" style="2" customWidth="1"/>
    <col min="12295" max="12296" width="7.5703125" style="2" customWidth="1"/>
    <col min="12297" max="12297" width="6.5703125" style="2" customWidth="1"/>
    <col min="12298" max="12298" width="7.42578125" style="2" customWidth="1"/>
    <col min="12299" max="12299" width="7.140625" style="2" customWidth="1"/>
    <col min="12300" max="12300" width="7" style="2" customWidth="1"/>
    <col min="12301" max="12301" width="7.5703125" style="2" customWidth="1"/>
    <col min="12302" max="12302" width="9.42578125" style="2" customWidth="1"/>
    <col min="12303" max="12303" width="7.7109375" style="2" customWidth="1"/>
    <col min="12304" max="12304" width="11" style="2" customWidth="1"/>
    <col min="12305" max="12305" width="6.85546875" style="2" customWidth="1"/>
    <col min="12306" max="12543" width="18.85546875" style="2"/>
    <col min="12544" max="12544" width="23" style="2" customWidth="1"/>
    <col min="12545" max="12545" width="8.140625" style="2" customWidth="1"/>
    <col min="12546" max="12546" width="10" style="2" customWidth="1"/>
    <col min="12547" max="12547" width="7.140625" style="2" customWidth="1"/>
    <col min="12548" max="12548" width="7.7109375" style="2" customWidth="1"/>
    <col min="12549" max="12549" width="7.5703125" style="2" customWidth="1"/>
    <col min="12550" max="12550" width="8.7109375" style="2" customWidth="1"/>
    <col min="12551" max="12552" width="7.5703125" style="2" customWidth="1"/>
    <col min="12553" max="12553" width="6.5703125" style="2" customWidth="1"/>
    <col min="12554" max="12554" width="7.42578125" style="2" customWidth="1"/>
    <col min="12555" max="12555" width="7.140625" style="2" customWidth="1"/>
    <col min="12556" max="12556" width="7" style="2" customWidth="1"/>
    <col min="12557" max="12557" width="7.5703125" style="2" customWidth="1"/>
    <col min="12558" max="12558" width="9.42578125" style="2" customWidth="1"/>
    <col min="12559" max="12559" width="7.7109375" style="2" customWidth="1"/>
    <col min="12560" max="12560" width="11" style="2" customWidth="1"/>
    <col min="12561" max="12561" width="6.85546875" style="2" customWidth="1"/>
    <col min="12562" max="12799" width="18.85546875" style="2"/>
    <col min="12800" max="12800" width="23" style="2" customWidth="1"/>
    <col min="12801" max="12801" width="8.140625" style="2" customWidth="1"/>
    <col min="12802" max="12802" width="10" style="2" customWidth="1"/>
    <col min="12803" max="12803" width="7.140625" style="2" customWidth="1"/>
    <col min="12804" max="12804" width="7.7109375" style="2" customWidth="1"/>
    <col min="12805" max="12805" width="7.5703125" style="2" customWidth="1"/>
    <col min="12806" max="12806" width="8.7109375" style="2" customWidth="1"/>
    <col min="12807" max="12808" width="7.5703125" style="2" customWidth="1"/>
    <col min="12809" max="12809" width="6.5703125" style="2" customWidth="1"/>
    <col min="12810" max="12810" width="7.42578125" style="2" customWidth="1"/>
    <col min="12811" max="12811" width="7.140625" style="2" customWidth="1"/>
    <col min="12812" max="12812" width="7" style="2" customWidth="1"/>
    <col min="12813" max="12813" width="7.5703125" style="2" customWidth="1"/>
    <col min="12814" max="12814" width="9.42578125" style="2" customWidth="1"/>
    <col min="12815" max="12815" width="7.7109375" style="2" customWidth="1"/>
    <col min="12816" max="12816" width="11" style="2" customWidth="1"/>
    <col min="12817" max="12817" width="6.85546875" style="2" customWidth="1"/>
    <col min="12818" max="13055" width="18.85546875" style="2"/>
    <col min="13056" max="13056" width="23" style="2" customWidth="1"/>
    <col min="13057" max="13057" width="8.140625" style="2" customWidth="1"/>
    <col min="13058" max="13058" width="10" style="2" customWidth="1"/>
    <col min="13059" max="13059" width="7.140625" style="2" customWidth="1"/>
    <col min="13060" max="13060" width="7.7109375" style="2" customWidth="1"/>
    <col min="13061" max="13061" width="7.5703125" style="2" customWidth="1"/>
    <col min="13062" max="13062" width="8.7109375" style="2" customWidth="1"/>
    <col min="13063" max="13064" width="7.5703125" style="2" customWidth="1"/>
    <col min="13065" max="13065" width="6.5703125" style="2" customWidth="1"/>
    <col min="13066" max="13066" width="7.42578125" style="2" customWidth="1"/>
    <col min="13067" max="13067" width="7.140625" style="2" customWidth="1"/>
    <col min="13068" max="13068" width="7" style="2" customWidth="1"/>
    <col min="13069" max="13069" width="7.5703125" style="2" customWidth="1"/>
    <col min="13070" max="13070" width="9.42578125" style="2" customWidth="1"/>
    <col min="13071" max="13071" width="7.7109375" style="2" customWidth="1"/>
    <col min="13072" max="13072" width="11" style="2" customWidth="1"/>
    <col min="13073" max="13073" width="6.85546875" style="2" customWidth="1"/>
    <col min="13074" max="13311" width="18.85546875" style="2"/>
    <col min="13312" max="13312" width="23" style="2" customWidth="1"/>
    <col min="13313" max="13313" width="8.140625" style="2" customWidth="1"/>
    <col min="13314" max="13314" width="10" style="2" customWidth="1"/>
    <col min="13315" max="13315" width="7.140625" style="2" customWidth="1"/>
    <col min="13316" max="13316" width="7.7109375" style="2" customWidth="1"/>
    <col min="13317" max="13317" width="7.5703125" style="2" customWidth="1"/>
    <col min="13318" max="13318" width="8.7109375" style="2" customWidth="1"/>
    <col min="13319" max="13320" width="7.5703125" style="2" customWidth="1"/>
    <col min="13321" max="13321" width="6.5703125" style="2" customWidth="1"/>
    <col min="13322" max="13322" width="7.42578125" style="2" customWidth="1"/>
    <col min="13323" max="13323" width="7.140625" style="2" customWidth="1"/>
    <col min="13324" max="13324" width="7" style="2" customWidth="1"/>
    <col min="13325" max="13325" width="7.5703125" style="2" customWidth="1"/>
    <col min="13326" max="13326" width="9.42578125" style="2" customWidth="1"/>
    <col min="13327" max="13327" width="7.7109375" style="2" customWidth="1"/>
    <col min="13328" max="13328" width="11" style="2" customWidth="1"/>
    <col min="13329" max="13329" width="6.85546875" style="2" customWidth="1"/>
    <col min="13330" max="13567" width="18.85546875" style="2"/>
    <col min="13568" max="13568" width="23" style="2" customWidth="1"/>
    <col min="13569" max="13569" width="8.140625" style="2" customWidth="1"/>
    <col min="13570" max="13570" width="10" style="2" customWidth="1"/>
    <col min="13571" max="13571" width="7.140625" style="2" customWidth="1"/>
    <col min="13572" max="13572" width="7.7109375" style="2" customWidth="1"/>
    <col min="13573" max="13573" width="7.5703125" style="2" customWidth="1"/>
    <col min="13574" max="13574" width="8.7109375" style="2" customWidth="1"/>
    <col min="13575" max="13576" width="7.5703125" style="2" customWidth="1"/>
    <col min="13577" max="13577" width="6.5703125" style="2" customWidth="1"/>
    <col min="13578" max="13578" width="7.42578125" style="2" customWidth="1"/>
    <col min="13579" max="13579" width="7.140625" style="2" customWidth="1"/>
    <col min="13580" max="13580" width="7" style="2" customWidth="1"/>
    <col min="13581" max="13581" width="7.5703125" style="2" customWidth="1"/>
    <col min="13582" max="13582" width="9.42578125" style="2" customWidth="1"/>
    <col min="13583" max="13583" width="7.7109375" style="2" customWidth="1"/>
    <col min="13584" max="13584" width="11" style="2" customWidth="1"/>
    <col min="13585" max="13585" width="6.85546875" style="2" customWidth="1"/>
    <col min="13586" max="13823" width="18.85546875" style="2"/>
    <col min="13824" max="13824" width="23" style="2" customWidth="1"/>
    <col min="13825" max="13825" width="8.140625" style="2" customWidth="1"/>
    <col min="13826" max="13826" width="10" style="2" customWidth="1"/>
    <col min="13827" max="13827" width="7.140625" style="2" customWidth="1"/>
    <col min="13828" max="13828" width="7.7109375" style="2" customWidth="1"/>
    <col min="13829" max="13829" width="7.5703125" style="2" customWidth="1"/>
    <col min="13830" max="13830" width="8.7109375" style="2" customWidth="1"/>
    <col min="13831" max="13832" width="7.5703125" style="2" customWidth="1"/>
    <col min="13833" max="13833" width="6.5703125" style="2" customWidth="1"/>
    <col min="13834" max="13834" width="7.42578125" style="2" customWidth="1"/>
    <col min="13835" max="13835" width="7.140625" style="2" customWidth="1"/>
    <col min="13836" max="13836" width="7" style="2" customWidth="1"/>
    <col min="13837" max="13837" width="7.5703125" style="2" customWidth="1"/>
    <col min="13838" max="13838" width="9.42578125" style="2" customWidth="1"/>
    <col min="13839" max="13839" width="7.7109375" style="2" customWidth="1"/>
    <col min="13840" max="13840" width="11" style="2" customWidth="1"/>
    <col min="13841" max="13841" width="6.85546875" style="2" customWidth="1"/>
    <col min="13842" max="14079" width="18.85546875" style="2"/>
    <col min="14080" max="14080" width="23" style="2" customWidth="1"/>
    <col min="14081" max="14081" width="8.140625" style="2" customWidth="1"/>
    <col min="14082" max="14082" width="10" style="2" customWidth="1"/>
    <col min="14083" max="14083" width="7.140625" style="2" customWidth="1"/>
    <col min="14084" max="14084" width="7.7109375" style="2" customWidth="1"/>
    <col min="14085" max="14085" width="7.5703125" style="2" customWidth="1"/>
    <col min="14086" max="14086" width="8.7109375" style="2" customWidth="1"/>
    <col min="14087" max="14088" width="7.5703125" style="2" customWidth="1"/>
    <col min="14089" max="14089" width="6.5703125" style="2" customWidth="1"/>
    <col min="14090" max="14090" width="7.42578125" style="2" customWidth="1"/>
    <col min="14091" max="14091" width="7.140625" style="2" customWidth="1"/>
    <col min="14092" max="14092" width="7" style="2" customWidth="1"/>
    <col min="14093" max="14093" width="7.5703125" style="2" customWidth="1"/>
    <col min="14094" max="14094" width="9.42578125" style="2" customWidth="1"/>
    <col min="14095" max="14095" width="7.7109375" style="2" customWidth="1"/>
    <col min="14096" max="14096" width="11" style="2" customWidth="1"/>
    <col min="14097" max="14097" width="6.85546875" style="2" customWidth="1"/>
    <col min="14098" max="14335" width="18.85546875" style="2"/>
    <col min="14336" max="14336" width="23" style="2" customWidth="1"/>
    <col min="14337" max="14337" width="8.140625" style="2" customWidth="1"/>
    <col min="14338" max="14338" width="10" style="2" customWidth="1"/>
    <col min="14339" max="14339" width="7.140625" style="2" customWidth="1"/>
    <col min="14340" max="14340" width="7.7109375" style="2" customWidth="1"/>
    <col min="14341" max="14341" width="7.5703125" style="2" customWidth="1"/>
    <col min="14342" max="14342" width="8.7109375" style="2" customWidth="1"/>
    <col min="14343" max="14344" width="7.5703125" style="2" customWidth="1"/>
    <col min="14345" max="14345" width="6.5703125" style="2" customWidth="1"/>
    <col min="14346" max="14346" width="7.42578125" style="2" customWidth="1"/>
    <col min="14347" max="14347" width="7.140625" style="2" customWidth="1"/>
    <col min="14348" max="14348" width="7" style="2" customWidth="1"/>
    <col min="14349" max="14349" width="7.5703125" style="2" customWidth="1"/>
    <col min="14350" max="14350" width="9.42578125" style="2" customWidth="1"/>
    <col min="14351" max="14351" width="7.7109375" style="2" customWidth="1"/>
    <col min="14352" max="14352" width="11" style="2" customWidth="1"/>
    <col min="14353" max="14353" width="6.85546875" style="2" customWidth="1"/>
    <col min="14354" max="14591" width="18.85546875" style="2"/>
    <col min="14592" max="14592" width="23" style="2" customWidth="1"/>
    <col min="14593" max="14593" width="8.140625" style="2" customWidth="1"/>
    <col min="14594" max="14594" width="10" style="2" customWidth="1"/>
    <col min="14595" max="14595" width="7.140625" style="2" customWidth="1"/>
    <col min="14596" max="14596" width="7.7109375" style="2" customWidth="1"/>
    <col min="14597" max="14597" width="7.5703125" style="2" customWidth="1"/>
    <col min="14598" max="14598" width="8.7109375" style="2" customWidth="1"/>
    <col min="14599" max="14600" width="7.5703125" style="2" customWidth="1"/>
    <col min="14601" max="14601" width="6.5703125" style="2" customWidth="1"/>
    <col min="14602" max="14602" width="7.42578125" style="2" customWidth="1"/>
    <col min="14603" max="14603" width="7.140625" style="2" customWidth="1"/>
    <col min="14604" max="14604" width="7" style="2" customWidth="1"/>
    <col min="14605" max="14605" width="7.5703125" style="2" customWidth="1"/>
    <col min="14606" max="14606" width="9.42578125" style="2" customWidth="1"/>
    <col min="14607" max="14607" width="7.7109375" style="2" customWidth="1"/>
    <col min="14608" max="14608" width="11" style="2" customWidth="1"/>
    <col min="14609" max="14609" width="6.85546875" style="2" customWidth="1"/>
    <col min="14610" max="14847" width="18.85546875" style="2"/>
    <col min="14848" max="14848" width="23" style="2" customWidth="1"/>
    <col min="14849" max="14849" width="8.140625" style="2" customWidth="1"/>
    <col min="14850" max="14850" width="10" style="2" customWidth="1"/>
    <col min="14851" max="14851" width="7.140625" style="2" customWidth="1"/>
    <col min="14852" max="14852" width="7.7109375" style="2" customWidth="1"/>
    <col min="14853" max="14853" width="7.5703125" style="2" customWidth="1"/>
    <col min="14854" max="14854" width="8.7109375" style="2" customWidth="1"/>
    <col min="14855" max="14856" width="7.5703125" style="2" customWidth="1"/>
    <col min="14857" max="14857" width="6.5703125" style="2" customWidth="1"/>
    <col min="14858" max="14858" width="7.42578125" style="2" customWidth="1"/>
    <col min="14859" max="14859" width="7.140625" style="2" customWidth="1"/>
    <col min="14860" max="14860" width="7" style="2" customWidth="1"/>
    <col min="14861" max="14861" width="7.5703125" style="2" customWidth="1"/>
    <col min="14862" max="14862" width="9.42578125" style="2" customWidth="1"/>
    <col min="14863" max="14863" width="7.7109375" style="2" customWidth="1"/>
    <col min="14864" max="14864" width="11" style="2" customWidth="1"/>
    <col min="14865" max="14865" width="6.85546875" style="2" customWidth="1"/>
    <col min="14866" max="15103" width="18.85546875" style="2"/>
    <col min="15104" max="15104" width="23" style="2" customWidth="1"/>
    <col min="15105" max="15105" width="8.140625" style="2" customWidth="1"/>
    <col min="15106" max="15106" width="10" style="2" customWidth="1"/>
    <col min="15107" max="15107" width="7.140625" style="2" customWidth="1"/>
    <col min="15108" max="15108" width="7.7109375" style="2" customWidth="1"/>
    <col min="15109" max="15109" width="7.5703125" style="2" customWidth="1"/>
    <col min="15110" max="15110" width="8.7109375" style="2" customWidth="1"/>
    <col min="15111" max="15112" width="7.5703125" style="2" customWidth="1"/>
    <col min="15113" max="15113" width="6.5703125" style="2" customWidth="1"/>
    <col min="15114" max="15114" width="7.42578125" style="2" customWidth="1"/>
    <col min="15115" max="15115" width="7.140625" style="2" customWidth="1"/>
    <col min="15116" max="15116" width="7" style="2" customWidth="1"/>
    <col min="15117" max="15117" width="7.5703125" style="2" customWidth="1"/>
    <col min="15118" max="15118" width="9.42578125" style="2" customWidth="1"/>
    <col min="15119" max="15119" width="7.7109375" style="2" customWidth="1"/>
    <col min="15120" max="15120" width="11" style="2" customWidth="1"/>
    <col min="15121" max="15121" width="6.85546875" style="2" customWidth="1"/>
    <col min="15122" max="15359" width="18.85546875" style="2"/>
    <col min="15360" max="15360" width="23" style="2" customWidth="1"/>
    <col min="15361" max="15361" width="8.140625" style="2" customWidth="1"/>
    <col min="15362" max="15362" width="10" style="2" customWidth="1"/>
    <col min="15363" max="15363" width="7.140625" style="2" customWidth="1"/>
    <col min="15364" max="15364" width="7.7109375" style="2" customWidth="1"/>
    <col min="15365" max="15365" width="7.5703125" style="2" customWidth="1"/>
    <col min="15366" max="15366" width="8.7109375" style="2" customWidth="1"/>
    <col min="15367" max="15368" width="7.5703125" style="2" customWidth="1"/>
    <col min="15369" max="15369" width="6.5703125" style="2" customWidth="1"/>
    <col min="15370" max="15370" width="7.42578125" style="2" customWidth="1"/>
    <col min="15371" max="15371" width="7.140625" style="2" customWidth="1"/>
    <col min="15372" max="15372" width="7" style="2" customWidth="1"/>
    <col min="15373" max="15373" width="7.5703125" style="2" customWidth="1"/>
    <col min="15374" max="15374" width="9.42578125" style="2" customWidth="1"/>
    <col min="15375" max="15375" width="7.7109375" style="2" customWidth="1"/>
    <col min="15376" max="15376" width="11" style="2" customWidth="1"/>
    <col min="15377" max="15377" width="6.85546875" style="2" customWidth="1"/>
    <col min="15378" max="15615" width="18.85546875" style="2"/>
    <col min="15616" max="15616" width="23" style="2" customWidth="1"/>
    <col min="15617" max="15617" width="8.140625" style="2" customWidth="1"/>
    <col min="15618" max="15618" width="10" style="2" customWidth="1"/>
    <col min="15619" max="15619" width="7.140625" style="2" customWidth="1"/>
    <col min="15620" max="15620" width="7.7109375" style="2" customWidth="1"/>
    <col min="15621" max="15621" width="7.5703125" style="2" customWidth="1"/>
    <col min="15622" max="15622" width="8.7109375" style="2" customWidth="1"/>
    <col min="15623" max="15624" width="7.5703125" style="2" customWidth="1"/>
    <col min="15625" max="15625" width="6.5703125" style="2" customWidth="1"/>
    <col min="15626" max="15626" width="7.42578125" style="2" customWidth="1"/>
    <col min="15627" max="15627" width="7.140625" style="2" customWidth="1"/>
    <col min="15628" max="15628" width="7" style="2" customWidth="1"/>
    <col min="15629" max="15629" width="7.5703125" style="2" customWidth="1"/>
    <col min="15630" max="15630" width="9.42578125" style="2" customWidth="1"/>
    <col min="15631" max="15631" width="7.7109375" style="2" customWidth="1"/>
    <col min="15632" max="15632" width="11" style="2" customWidth="1"/>
    <col min="15633" max="15633" width="6.85546875" style="2" customWidth="1"/>
    <col min="15634" max="15871" width="18.85546875" style="2"/>
    <col min="15872" max="15872" width="23" style="2" customWidth="1"/>
    <col min="15873" max="15873" width="8.140625" style="2" customWidth="1"/>
    <col min="15874" max="15874" width="10" style="2" customWidth="1"/>
    <col min="15875" max="15875" width="7.140625" style="2" customWidth="1"/>
    <col min="15876" max="15876" width="7.7109375" style="2" customWidth="1"/>
    <col min="15877" max="15877" width="7.5703125" style="2" customWidth="1"/>
    <col min="15878" max="15878" width="8.7109375" style="2" customWidth="1"/>
    <col min="15879" max="15880" width="7.5703125" style="2" customWidth="1"/>
    <col min="15881" max="15881" width="6.5703125" style="2" customWidth="1"/>
    <col min="15882" max="15882" width="7.42578125" style="2" customWidth="1"/>
    <col min="15883" max="15883" width="7.140625" style="2" customWidth="1"/>
    <col min="15884" max="15884" width="7" style="2" customWidth="1"/>
    <col min="15885" max="15885" width="7.5703125" style="2" customWidth="1"/>
    <col min="15886" max="15886" width="9.42578125" style="2" customWidth="1"/>
    <col min="15887" max="15887" width="7.7109375" style="2" customWidth="1"/>
    <col min="15888" max="15888" width="11" style="2" customWidth="1"/>
    <col min="15889" max="15889" width="6.85546875" style="2" customWidth="1"/>
    <col min="15890" max="16127" width="18.85546875" style="2"/>
    <col min="16128" max="16128" width="23" style="2" customWidth="1"/>
    <col min="16129" max="16129" width="8.140625" style="2" customWidth="1"/>
    <col min="16130" max="16130" width="10" style="2" customWidth="1"/>
    <col min="16131" max="16131" width="7.140625" style="2" customWidth="1"/>
    <col min="16132" max="16132" width="7.7109375" style="2" customWidth="1"/>
    <col min="16133" max="16133" width="7.5703125" style="2" customWidth="1"/>
    <col min="16134" max="16134" width="8.7109375" style="2" customWidth="1"/>
    <col min="16135" max="16136" width="7.5703125" style="2" customWidth="1"/>
    <col min="16137" max="16137" width="6.5703125" style="2" customWidth="1"/>
    <col min="16138" max="16138" width="7.42578125" style="2" customWidth="1"/>
    <col min="16139" max="16139" width="7.140625" style="2" customWidth="1"/>
    <col min="16140" max="16140" width="7" style="2" customWidth="1"/>
    <col min="16141" max="16141" width="7.5703125" style="2" customWidth="1"/>
    <col min="16142" max="16142" width="9.42578125" style="2" customWidth="1"/>
    <col min="16143" max="16143" width="7.7109375" style="2" customWidth="1"/>
    <col min="16144" max="16144" width="11" style="2" customWidth="1"/>
    <col min="16145" max="16145" width="6.85546875" style="2" customWidth="1"/>
    <col min="16146" max="16384" width="18.85546875" style="2"/>
  </cols>
  <sheetData>
    <row r="1" spans="1:19">
      <c r="A1" s="32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37.5" customHeight="1">
      <c r="A3" s="33" t="s">
        <v>0</v>
      </c>
      <c r="B3" s="34" t="s">
        <v>56</v>
      </c>
      <c r="C3" s="35"/>
      <c r="D3" s="34" t="s">
        <v>57</v>
      </c>
      <c r="E3" s="35"/>
      <c r="F3" s="34" t="s">
        <v>58</v>
      </c>
      <c r="G3" s="35"/>
      <c r="H3" s="34" t="s">
        <v>59</v>
      </c>
      <c r="I3" s="35"/>
      <c r="J3" s="34" t="s">
        <v>60</v>
      </c>
      <c r="K3" s="35"/>
      <c r="L3" s="34" t="s">
        <v>61</v>
      </c>
      <c r="M3" s="35"/>
      <c r="N3" s="34" t="s">
        <v>62</v>
      </c>
      <c r="O3" s="35"/>
      <c r="P3" s="34" t="s">
        <v>24</v>
      </c>
      <c r="Q3" s="35"/>
    </row>
    <row r="4" spans="1:19">
      <c r="A4" s="33"/>
      <c r="B4" s="24" t="s">
        <v>41</v>
      </c>
      <c r="C4" s="24" t="s">
        <v>42</v>
      </c>
      <c r="D4" s="24" t="s">
        <v>41</v>
      </c>
      <c r="E4" s="24" t="s">
        <v>42</v>
      </c>
      <c r="F4" s="24" t="s">
        <v>41</v>
      </c>
      <c r="G4" s="24" t="s">
        <v>42</v>
      </c>
      <c r="H4" s="24" t="s">
        <v>41</v>
      </c>
      <c r="I4" s="24" t="s">
        <v>42</v>
      </c>
      <c r="J4" s="24" t="s">
        <v>41</v>
      </c>
      <c r="K4" s="24" t="s">
        <v>42</v>
      </c>
      <c r="L4" s="24" t="s">
        <v>41</v>
      </c>
      <c r="M4" s="24" t="s">
        <v>42</v>
      </c>
      <c r="N4" s="24" t="s">
        <v>41</v>
      </c>
      <c r="O4" s="24" t="s">
        <v>42</v>
      </c>
      <c r="P4" s="24" t="s">
        <v>41</v>
      </c>
      <c r="Q4" s="24" t="s">
        <v>42</v>
      </c>
    </row>
    <row r="5" spans="1:19">
      <c r="A5" s="3" t="s">
        <v>14</v>
      </c>
      <c r="B5" s="4">
        <v>1</v>
      </c>
      <c r="C5" s="6">
        <f t="shared" ref="C5:C15" si="0">B5*100/P5</f>
        <v>2.8571428571428572</v>
      </c>
      <c r="D5" s="5">
        <v>4</v>
      </c>
      <c r="E5" s="6">
        <f t="shared" ref="E5:E15" si="1">D5*100/P5</f>
        <v>11.428571428571429</v>
      </c>
      <c r="F5" s="5">
        <v>8</v>
      </c>
      <c r="G5" s="6">
        <f t="shared" ref="G5:G15" si="2">F5*100/P5</f>
        <v>22.857142857142858</v>
      </c>
      <c r="H5" s="5">
        <v>0</v>
      </c>
      <c r="I5" s="6">
        <f t="shared" ref="I5:I15" si="3">H5*100/P5</f>
        <v>0</v>
      </c>
      <c r="J5" s="5">
        <v>20</v>
      </c>
      <c r="K5" s="6">
        <f>J5*100/P5</f>
        <v>57.142857142857146</v>
      </c>
      <c r="L5" s="5">
        <v>0</v>
      </c>
      <c r="M5" s="6">
        <f>L5*100/P5</f>
        <v>0</v>
      </c>
      <c r="N5" s="5">
        <v>2</v>
      </c>
      <c r="O5" s="6">
        <f>N5*100/P5</f>
        <v>5.7142857142857144</v>
      </c>
      <c r="P5" s="5">
        <f>B5+D5+F5+H5+J5+L5+N5</f>
        <v>35</v>
      </c>
      <c r="Q5" s="6">
        <f>P5*100/P5</f>
        <v>100</v>
      </c>
      <c r="R5" s="7"/>
      <c r="S5" s="7"/>
    </row>
    <row r="6" spans="1:19">
      <c r="A6" s="3" t="s">
        <v>15</v>
      </c>
      <c r="B6" s="8">
        <v>9</v>
      </c>
      <c r="C6" s="6">
        <f t="shared" si="0"/>
        <v>30</v>
      </c>
      <c r="D6" s="5">
        <v>14</v>
      </c>
      <c r="E6" s="6">
        <f t="shared" si="1"/>
        <v>46.666666666666664</v>
      </c>
      <c r="F6" s="5">
        <v>3</v>
      </c>
      <c r="G6" s="6">
        <f t="shared" si="2"/>
        <v>10</v>
      </c>
      <c r="H6" s="5">
        <v>1</v>
      </c>
      <c r="I6" s="6">
        <f t="shared" si="3"/>
        <v>3.3333333333333335</v>
      </c>
      <c r="J6" s="5">
        <v>0</v>
      </c>
      <c r="K6" s="6">
        <f t="shared" ref="K6:K14" si="4">J6*100/P6</f>
        <v>0</v>
      </c>
      <c r="L6" s="5">
        <v>0</v>
      </c>
      <c r="M6" s="6">
        <f t="shared" ref="M6:M14" si="5">L6*100/P6</f>
        <v>0</v>
      </c>
      <c r="N6" s="5">
        <v>3</v>
      </c>
      <c r="O6" s="6">
        <f t="shared" ref="O6:O14" si="6">N6*100/P6</f>
        <v>10</v>
      </c>
      <c r="P6" s="5">
        <f t="shared" ref="P6:P14" si="7">B6+D6+F6+H6+J6+L6+N6</f>
        <v>30</v>
      </c>
      <c r="Q6" s="6">
        <f t="shared" ref="Q6:Q14" si="8">P6*100/P6</f>
        <v>100</v>
      </c>
      <c r="R6" s="7"/>
      <c r="S6" s="7"/>
    </row>
    <row r="7" spans="1:19">
      <c r="A7" s="3" t="s">
        <v>16</v>
      </c>
      <c r="B7" s="8">
        <v>0</v>
      </c>
      <c r="C7" s="6">
        <f t="shared" si="0"/>
        <v>0</v>
      </c>
      <c r="D7" s="5">
        <v>2</v>
      </c>
      <c r="E7" s="6">
        <f t="shared" si="1"/>
        <v>7.6923076923076925</v>
      </c>
      <c r="F7" s="5">
        <v>0</v>
      </c>
      <c r="G7" s="6">
        <f t="shared" si="2"/>
        <v>0</v>
      </c>
      <c r="H7" s="5">
        <v>1</v>
      </c>
      <c r="I7" s="6">
        <f t="shared" si="3"/>
        <v>3.8461538461538463</v>
      </c>
      <c r="J7" s="5">
        <v>0</v>
      </c>
      <c r="K7" s="6">
        <f t="shared" si="4"/>
        <v>0</v>
      </c>
      <c r="L7" s="5">
        <v>0</v>
      </c>
      <c r="M7" s="6">
        <f t="shared" si="5"/>
        <v>0</v>
      </c>
      <c r="N7" s="5">
        <v>23</v>
      </c>
      <c r="O7" s="6">
        <f t="shared" si="6"/>
        <v>88.461538461538467</v>
      </c>
      <c r="P7" s="5">
        <f t="shared" si="7"/>
        <v>26</v>
      </c>
      <c r="Q7" s="6">
        <f t="shared" si="8"/>
        <v>100</v>
      </c>
      <c r="R7" s="7"/>
      <c r="S7" s="7"/>
    </row>
    <row r="8" spans="1:19">
      <c r="A8" s="3" t="s">
        <v>17</v>
      </c>
      <c r="B8" s="8">
        <v>11</v>
      </c>
      <c r="C8" s="6">
        <f t="shared" si="0"/>
        <v>27.5</v>
      </c>
      <c r="D8" s="5">
        <v>17</v>
      </c>
      <c r="E8" s="6">
        <f t="shared" si="1"/>
        <v>42.5</v>
      </c>
      <c r="F8" s="5">
        <v>5</v>
      </c>
      <c r="G8" s="6">
        <f t="shared" si="2"/>
        <v>12.5</v>
      </c>
      <c r="H8" s="5">
        <v>3</v>
      </c>
      <c r="I8" s="6">
        <f t="shared" si="3"/>
        <v>7.5</v>
      </c>
      <c r="J8" s="5">
        <v>0</v>
      </c>
      <c r="K8" s="6">
        <f t="shared" si="4"/>
        <v>0</v>
      </c>
      <c r="L8" s="5">
        <v>1</v>
      </c>
      <c r="M8" s="6">
        <f t="shared" si="5"/>
        <v>2.5</v>
      </c>
      <c r="N8" s="5">
        <v>3</v>
      </c>
      <c r="O8" s="6">
        <f t="shared" si="6"/>
        <v>7.5</v>
      </c>
      <c r="P8" s="5">
        <f t="shared" si="7"/>
        <v>40</v>
      </c>
      <c r="Q8" s="6">
        <f t="shared" si="8"/>
        <v>100</v>
      </c>
      <c r="R8" s="7"/>
      <c r="S8" s="7"/>
    </row>
    <row r="9" spans="1:19">
      <c r="A9" s="3" t="s">
        <v>18</v>
      </c>
      <c r="B9" s="8">
        <v>3</v>
      </c>
      <c r="C9" s="6">
        <f t="shared" si="0"/>
        <v>12.5</v>
      </c>
      <c r="D9" s="5">
        <v>12</v>
      </c>
      <c r="E9" s="6">
        <f t="shared" si="1"/>
        <v>50</v>
      </c>
      <c r="F9" s="5">
        <v>2</v>
      </c>
      <c r="G9" s="6">
        <f t="shared" si="2"/>
        <v>8.3333333333333339</v>
      </c>
      <c r="H9" s="5">
        <v>1</v>
      </c>
      <c r="I9" s="6">
        <f t="shared" si="3"/>
        <v>4.166666666666667</v>
      </c>
      <c r="J9" s="5">
        <v>1</v>
      </c>
      <c r="K9" s="6">
        <f t="shared" si="4"/>
        <v>4.166666666666667</v>
      </c>
      <c r="L9" s="5">
        <v>0</v>
      </c>
      <c r="M9" s="6">
        <f t="shared" si="5"/>
        <v>0</v>
      </c>
      <c r="N9" s="5">
        <v>5</v>
      </c>
      <c r="O9" s="6">
        <f t="shared" si="6"/>
        <v>20.833333333333332</v>
      </c>
      <c r="P9" s="5">
        <f t="shared" si="7"/>
        <v>24</v>
      </c>
      <c r="Q9" s="6">
        <f t="shared" si="8"/>
        <v>100</v>
      </c>
      <c r="R9" s="7"/>
      <c r="S9" s="7"/>
    </row>
    <row r="10" spans="1:19">
      <c r="A10" s="3" t="s">
        <v>19</v>
      </c>
      <c r="B10" s="8">
        <v>4</v>
      </c>
      <c r="C10" s="6">
        <f t="shared" si="0"/>
        <v>12.903225806451612</v>
      </c>
      <c r="D10" s="5">
        <v>22</v>
      </c>
      <c r="E10" s="6">
        <f t="shared" si="1"/>
        <v>70.967741935483872</v>
      </c>
      <c r="F10" s="5">
        <v>1</v>
      </c>
      <c r="G10" s="6">
        <f t="shared" si="2"/>
        <v>3.225806451612903</v>
      </c>
      <c r="H10" s="5">
        <v>1</v>
      </c>
      <c r="I10" s="6">
        <f t="shared" si="3"/>
        <v>3.225806451612903</v>
      </c>
      <c r="J10" s="5">
        <v>0</v>
      </c>
      <c r="K10" s="6">
        <f t="shared" si="4"/>
        <v>0</v>
      </c>
      <c r="L10" s="5">
        <v>0</v>
      </c>
      <c r="M10" s="6">
        <f t="shared" si="5"/>
        <v>0</v>
      </c>
      <c r="N10" s="5">
        <v>3</v>
      </c>
      <c r="O10" s="6">
        <f t="shared" si="6"/>
        <v>9.67741935483871</v>
      </c>
      <c r="P10" s="5">
        <f t="shared" si="7"/>
        <v>31</v>
      </c>
      <c r="Q10" s="6">
        <f t="shared" si="8"/>
        <v>100</v>
      </c>
      <c r="R10" s="7"/>
      <c r="S10" s="7"/>
    </row>
    <row r="11" spans="1:19">
      <c r="A11" s="3" t="s">
        <v>20</v>
      </c>
      <c r="B11" s="8">
        <v>3</v>
      </c>
      <c r="C11" s="6">
        <f t="shared" si="0"/>
        <v>11.111111111111111</v>
      </c>
      <c r="D11" s="5">
        <v>6</v>
      </c>
      <c r="E11" s="6">
        <f t="shared" si="1"/>
        <v>22.222222222222221</v>
      </c>
      <c r="F11" s="5">
        <v>3</v>
      </c>
      <c r="G11" s="6">
        <f t="shared" si="2"/>
        <v>11.111111111111111</v>
      </c>
      <c r="H11" s="5">
        <v>0</v>
      </c>
      <c r="I11" s="6">
        <f t="shared" si="3"/>
        <v>0</v>
      </c>
      <c r="J11" s="5">
        <v>1</v>
      </c>
      <c r="K11" s="6">
        <f t="shared" si="4"/>
        <v>3.7037037037037037</v>
      </c>
      <c r="L11" s="5">
        <v>6</v>
      </c>
      <c r="M11" s="6">
        <f t="shared" si="5"/>
        <v>22.222222222222221</v>
      </c>
      <c r="N11" s="5">
        <v>8</v>
      </c>
      <c r="O11" s="6">
        <f t="shared" si="6"/>
        <v>29.62962962962963</v>
      </c>
      <c r="P11" s="5">
        <f t="shared" si="7"/>
        <v>27</v>
      </c>
      <c r="Q11" s="6">
        <f t="shared" si="8"/>
        <v>100</v>
      </c>
      <c r="R11" s="7"/>
      <c r="S11" s="7"/>
    </row>
    <row r="12" spans="1:19">
      <c r="A12" s="3" t="s">
        <v>21</v>
      </c>
      <c r="B12" s="8">
        <v>38</v>
      </c>
      <c r="C12" s="6">
        <f t="shared" si="0"/>
        <v>100</v>
      </c>
      <c r="D12" s="5">
        <v>0</v>
      </c>
      <c r="E12" s="6">
        <f t="shared" si="1"/>
        <v>0</v>
      </c>
      <c r="F12" s="5">
        <v>0</v>
      </c>
      <c r="G12" s="6">
        <f t="shared" si="2"/>
        <v>0</v>
      </c>
      <c r="H12" s="5">
        <v>0</v>
      </c>
      <c r="I12" s="6">
        <f t="shared" si="3"/>
        <v>0</v>
      </c>
      <c r="J12" s="5">
        <v>0</v>
      </c>
      <c r="K12" s="6">
        <f t="shared" si="4"/>
        <v>0</v>
      </c>
      <c r="L12" s="5">
        <v>0</v>
      </c>
      <c r="M12" s="6">
        <f t="shared" si="5"/>
        <v>0</v>
      </c>
      <c r="N12" s="5">
        <v>0</v>
      </c>
      <c r="O12" s="6">
        <f t="shared" si="6"/>
        <v>0</v>
      </c>
      <c r="P12" s="5">
        <f t="shared" si="7"/>
        <v>38</v>
      </c>
      <c r="Q12" s="6">
        <f t="shared" si="8"/>
        <v>100</v>
      </c>
      <c r="R12" s="7"/>
      <c r="S12" s="7"/>
    </row>
    <row r="13" spans="1:19">
      <c r="A13" s="3" t="s">
        <v>22</v>
      </c>
      <c r="B13" s="8">
        <v>10</v>
      </c>
      <c r="C13" s="6">
        <f t="shared" si="0"/>
        <v>40</v>
      </c>
      <c r="D13" s="5">
        <v>6</v>
      </c>
      <c r="E13" s="6">
        <f t="shared" si="1"/>
        <v>24</v>
      </c>
      <c r="F13" s="5">
        <v>0</v>
      </c>
      <c r="G13" s="6">
        <f t="shared" si="2"/>
        <v>0</v>
      </c>
      <c r="H13" s="5">
        <v>2</v>
      </c>
      <c r="I13" s="6">
        <f t="shared" si="3"/>
        <v>8</v>
      </c>
      <c r="J13" s="5">
        <v>0</v>
      </c>
      <c r="K13" s="6">
        <f t="shared" si="4"/>
        <v>0</v>
      </c>
      <c r="L13" s="5">
        <v>1</v>
      </c>
      <c r="M13" s="6">
        <f t="shared" si="5"/>
        <v>4</v>
      </c>
      <c r="N13" s="5">
        <v>6</v>
      </c>
      <c r="O13" s="6">
        <f t="shared" si="6"/>
        <v>24</v>
      </c>
      <c r="P13" s="5">
        <f t="shared" si="7"/>
        <v>25</v>
      </c>
      <c r="Q13" s="6">
        <f t="shared" si="8"/>
        <v>100</v>
      </c>
      <c r="R13" s="7"/>
      <c r="S13" s="7"/>
    </row>
    <row r="14" spans="1:19">
      <c r="A14" s="3" t="s">
        <v>23</v>
      </c>
      <c r="B14" s="8">
        <v>44</v>
      </c>
      <c r="C14" s="6">
        <f t="shared" si="0"/>
        <v>91.666666666666671</v>
      </c>
      <c r="D14" s="5">
        <v>2</v>
      </c>
      <c r="E14" s="6">
        <f t="shared" si="1"/>
        <v>4.166666666666667</v>
      </c>
      <c r="F14" s="5">
        <v>0</v>
      </c>
      <c r="G14" s="6">
        <f t="shared" si="2"/>
        <v>0</v>
      </c>
      <c r="H14" s="5">
        <v>0</v>
      </c>
      <c r="I14" s="6">
        <f t="shared" si="3"/>
        <v>0</v>
      </c>
      <c r="J14" s="5">
        <v>0</v>
      </c>
      <c r="K14" s="6">
        <f t="shared" si="4"/>
        <v>0</v>
      </c>
      <c r="L14" s="5">
        <v>1</v>
      </c>
      <c r="M14" s="6">
        <f t="shared" si="5"/>
        <v>2.0833333333333335</v>
      </c>
      <c r="N14" s="5">
        <v>1</v>
      </c>
      <c r="O14" s="6">
        <f t="shared" si="6"/>
        <v>2.0833333333333335</v>
      </c>
      <c r="P14" s="5">
        <f t="shared" si="7"/>
        <v>48</v>
      </c>
      <c r="Q14" s="6">
        <f t="shared" si="8"/>
        <v>100</v>
      </c>
      <c r="R14" s="7"/>
      <c r="S14" s="7"/>
    </row>
    <row r="15" spans="1:19" ht="18" thickBot="1">
      <c r="A15" s="9" t="s">
        <v>24</v>
      </c>
      <c r="B15" s="10">
        <f>SUM(B5:B14)</f>
        <v>123</v>
      </c>
      <c r="C15" s="11">
        <f t="shared" si="0"/>
        <v>37.962962962962962</v>
      </c>
      <c r="D15" s="10">
        <f>SUM(D5:D14)</f>
        <v>85</v>
      </c>
      <c r="E15" s="11">
        <f t="shared" si="1"/>
        <v>26.234567901234566</v>
      </c>
      <c r="F15" s="10">
        <f>SUM(F5:F14)</f>
        <v>22</v>
      </c>
      <c r="G15" s="11">
        <f t="shared" si="2"/>
        <v>6.7901234567901234</v>
      </c>
      <c r="H15" s="10">
        <f>SUM(H5:H14)</f>
        <v>9</v>
      </c>
      <c r="I15" s="11">
        <f t="shared" si="3"/>
        <v>2.7777777777777777</v>
      </c>
      <c r="J15" s="10">
        <f>SUM(J5:J14)</f>
        <v>22</v>
      </c>
      <c r="K15" s="11">
        <f>J15*100/P15</f>
        <v>6.7901234567901234</v>
      </c>
      <c r="L15" s="10">
        <f>SUM(L5:L14)</f>
        <v>9</v>
      </c>
      <c r="M15" s="11">
        <f>L15*100/P15</f>
        <v>2.7777777777777777</v>
      </c>
      <c r="N15" s="10">
        <f>SUM(N5:N14)</f>
        <v>54</v>
      </c>
      <c r="O15" s="11">
        <f>N15*100/P15</f>
        <v>16.666666666666668</v>
      </c>
      <c r="P15" s="10">
        <f>B15+D15+F15+H15+J15+L15+N15</f>
        <v>324</v>
      </c>
      <c r="Q15" s="11">
        <f>P15*100/P15</f>
        <v>100</v>
      </c>
      <c r="R15" s="7"/>
      <c r="S15" s="7"/>
    </row>
    <row r="16" spans="1:19" ht="18" thickTop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5" ht="20.25">
      <c r="A17" s="15"/>
    </row>
    <row r="18" spans="1:15" ht="20.25">
      <c r="A18" s="15"/>
    </row>
    <row r="19" spans="1:15" ht="20.25">
      <c r="A19" s="15"/>
    </row>
    <row r="20" spans="1:15" ht="20.25">
      <c r="A20" s="15"/>
    </row>
    <row r="32" spans="1:15" ht="18">
      <c r="C32" s="17"/>
      <c r="D32" s="17" t="s">
        <v>29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49" spans="1:17">
      <c r="A49" s="18" t="s">
        <v>30</v>
      </c>
      <c r="B49" s="19" t="e">
        <f>#REF!</f>
        <v>#REF!</v>
      </c>
      <c r="C49" s="20" t="e">
        <f>F15+P15+#REF!</f>
        <v>#REF!</v>
      </c>
      <c r="F49" s="18" t="s">
        <v>30</v>
      </c>
      <c r="G49" s="18"/>
      <c r="H49" s="18"/>
      <c r="I49" s="18"/>
      <c r="J49" s="18"/>
      <c r="K49" s="18"/>
      <c r="L49" s="18"/>
      <c r="M49" s="18"/>
      <c r="N49" s="18"/>
      <c r="O49" s="18"/>
      <c r="P49" s="20" t="e">
        <f>F15+P15+#REF!</f>
        <v>#REF!</v>
      </c>
    </row>
    <row r="50" spans="1:17">
      <c r="A50" s="18" t="s">
        <v>31</v>
      </c>
      <c r="B50" s="19">
        <f>Q15</f>
        <v>100</v>
      </c>
      <c r="F50" s="18" t="s">
        <v>31</v>
      </c>
      <c r="G50" s="18"/>
      <c r="H50" s="18"/>
      <c r="I50" s="18"/>
      <c r="J50" s="18"/>
      <c r="K50" s="18"/>
      <c r="L50" s="18"/>
      <c r="M50" s="18"/>
      <c r="N50" s="18"/>
      <c r="O50" s="18"/>
    </row>
    <row r="51" spans="1:17">
      <c r="A51" s="18" t="s">
        <v>32</v>
      </c>
      <c r="B51" s="19"/>
      <c r="C51" s="20"/>
      <c r="D51" s="20"/>
      <c r="F51" s="18" t="s">
        <v>33</v>
      </c>
      <c r="G51" s="18"/>
      <c r="H51" s="18"/>
      <c r="I51" s="18"/>
      <c r="J51" s="18"/>
      <c r="K51" s="18"/>
      <c r="L51" s="18"/>
      <c r="M51" s="18"/>
      <c r="N51" s="18"/>
      <c r="O51" s="18"/>
      <c r="P51" s="20"/>
      <c r="Q51" s="20"/>
    </row>
    <row r="52" spans="1:17">
      <c r="A52" s="18" t="s">
        <v>34</v>
      </c>
      <c r="B52" s="19" t="e">
        <f>#REF!</f>
        <v>#REF!</v>
      </c>
      <c r="C52" s="20" t="e">
        <f>#REF!+D52</f>
        <v>#REF!</v>
      </c>
      <c r="D52" s="20" t="e">
        <f>B53*100/E15</f>
        <v>#REF!</v>
      </c>
      <c r="F52" s="18" t="s">
        <v>35</v>
      </c>
      <c r="G52" s="18"/>
      <c r="H52" s="18"/>
      <c r="I52" s="18"/>
      <c r="J52" s="18"/>
      <c r="K52" s="18"/>
      <c r="L52" s="18"/>
      <c r="M52" s="18"/>
      <c r="N52" s="18"/>
      <c r="O52" s="18"/>
      <c r="P52" s="20" t="e">
        <f>#REF!+Q52</f>
        <v>#REF!</v>
      </c>
      <c r="Q52" s="20" t="e">
        <f>#REF!*100/E15</f>
        <v>#REF!</v>
      </c>
    </row>
    <row r="53" spans="1:17">
      <c r="A53" s="18" t="s">
        <v>36</v>
      </c>
      <c r="B53" s="19" t="e">
        <f>E15-#REF!</f>
        <v>#REF!</v>
      </c>
      <c r="F53" s="18" t="s">
        <v>36</v>
      </c>
      <c r="G53" s="18"/>
      <c r="H53" s="18"/>
      <c r="I53" s="18"/>
      <c r="J53" s="18"/>
      <c r="K53" s="18"/>
      <c r="L53" s="18"/>
      <c r="M53" s="18"/>
      <c r="N53" s="18"/>
      <c r="O53" s="18"/>
    </row>
    <row r="92" spans="1:16" ht="19.5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ht="19.5">
      <c r="A93" s="23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ht="19.5">
      <c r="A94" s="23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ht="19.5">
      <c r="A95" s="23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</sheetData>
  <mergeCells count="10">
    <mergeCell ref="N3:O3"/>
    <mergeCell ref="A1:Q1"/>
    <mergeCell ref="A3:A4"/>
    <mergeCell ref="B3:C3"/>
    <mergeCell ref="D3:E3"/>
    <mergeCell ref="F3:G3"/>
    <mergeCell ref="H3:I3"/>
    <mergeCell ref="P3:Q3"/>
    <mergeCell ref="J3:K3"/>
    <mergeCell ref="L3:M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95"/>
  <sheetViews>
    <sheetView zoomScale="130" zoomScaleNormal="130" workbookViewId="0">
      <selection activeCell="O10" sqref="O10"/>
    </sheetView>
  </sheetViews>
  <sheetFormatPr defaultColWidth="18.85546875" defaultRowHeight="17.25"/>
  <cols>
    <col min="1" max="1" width="23" style="2" customWidth="1"/>
    <col min="2" max="2" width="6.42578125" style="2" customWidth="1"/>
    <col min="3" max="3" width="6" style="2" customWidth="1"/>
    <col min="4" max="4" width="5.85546875" style="2" customWidth="1"/>
    <col min="5" max="5" width="6.28515625" style="2" customWidth="1"/>
    <col min="6" max="6" width="6.140625" style="2" customWidth="1"/>
    <col min="7" max="7" width="6.5703125" style="2" customWidth="1"/>
    <col min="8" max="8" width="6.7109375" style="2" customWidth="1"/>
    <col min="9" max="9" width="7" style="2" customWidth="1"/>
    <col min="10" max="10" width="6.7109375" style="2" customWidth="1"/>
    <col min="11" max="11" width="7" style="2" customWidth="1"/>
    <col min="12" max="13" width="6.85546875" style="2" customWidth="1"/>
    <col min="14" max="15" width="7.5703125" style="2" customWidth="1"/>
    <col min="16" max="16" width="7.140625" style="2" customWidth="1"/>
    <col min="17" max="17" width="7" style="2" customWidth="1"/>
    <col min="18" max="255" width="18.85546875" style="2"/>
    <col min="256" max="256" width="23" style="2" customWidth="1"/>
    <col min="257" max="257" width="8.140625" style="2" customWidth="1"/>
    <col min="258" max="258" width="10" style="2" customWidth="1"/>
    <col min="259" max="259" width="7.140625" style="2" customWidth="1"/>
    <col min="260" max="260" width="7.7109375" style="2" customWidth="1"/>
    <col min="261" max="261" width="7.5703125" style="2" customWidth="1"/>
    <col min="262" max="262" width="8.7109375" style="2" customWidth="1"/>
    <col min="263" max="264" width="7.5703125" style="2" customWidth="1"/>
    <col min="265" max="265" width="6.5703125" style="2" customWidth="1"/>
    <col min="266" max="266" width="7.42578125" style="2" customWidth="1"/>
    <col min="267" max="267" width="7.140625" style="2" customWidth="1"/>
    <col min="268" max="268" width="7" style="2" customWidth="1"/>
    <col min="269" max="269" width="7.5703125" style="2" customWidth="1"/>
    <col min="270" max="270" width="9.42578125" style="2" customWidth="1"/>
    <col min="271" max="271" width="7.7109375" style="2" customWidth="1"/>
    <col min="272" max="272" width="11" style="2" customWidth="1"/>
    <col min="273" max="273" width="6.85546875" style="2" customWidth="1"/>
    <col min="274" max="511" width="18.85546875" style="2"/>
    <col min="512" max="512" width="23" style="2" customWidth="1"/>
    <col min="513" max="513" width="8.140625" style="2" customWidth="1"/>
    <col min="514" max="514" width="10" style="2" customWidth="1"/>
    <col min="515" max="515" width="7.140625" style="2" customWidth="1"/>
    <col min="516" max="516" width="7.7109375" style="2" customWidth="1"/>
    <col min="517" max="517" width="7.5703125" style="2" customWidth="1"/>
    <col min="518" max="518" width="8.7109375" style="2" customWidth="1"/>
    <col min="519" max="520" width="7.5703125" style="2" customWidth="1"/>
    <col min="521" max="521" width="6.5703125" style="2" customWidth="1"/>
    <col min="522" max="522" width="7.42578125" style="2" customWidth="1"/>
    <col min="523" max="523" width="7.140625" style="2" customWidth="1"/>
    <col min="524" max="524" width="7" style="2" customWidth="1"/>
    <col min="525" max="525" width="7.5703125" style="2" customWidth="1"/>
    <col min="526" max="526" width="9.42578125" style="2" customWidth="1"/>
    <col min="527" max="527" width="7.7109375" style="2" customWidth="1"/>
    <col min="528" max="528" width="11" style="2" customWidth="1"/>
    <col min="529" max="529" width="6.85546875" style="2" customWidth="1"/>
    <col min="530" max="767" width="18.85546875" style="2"/>
    <col min="768" max="768" width="23" style="2" customWidth="1"/>
    <col min="769" max="769" width="8.140625" style="2" customWidth="1"/>
    <col min="770" max="770" width="10" style="2" customWidth="1"/>
    <col min="771" max="771" width="7.140625" style="2" customWidth="1"/>
    <col min="772" max="772" width="7.7109375" style="2" customWidth="1"/>
    <col min="773" max="773" width="7.5703125" style="2" customWidth="1"/>
    <col min="774" max="774" width="8.7109375" style="2" customWidth="1"/>
    <col min="775" max="776" width="7.5703125" style="2" customWidth="1"/>
    <col min="777" max="777" width="6.5703125" style="2" customWidth="1"/>
    <col min="778" max="778" width="7.42578125" style="2" customWidth="1"/>
    <col min="779" max="779" width="7.140625" style="2" customWidth="1"/>
    <col min="780" max="780" width="7" style="2" customWidth="1"/>
    <col min="781" max="781" width="7.5703125" style="2" customWidth="1"/>
    <col min="782" max="782" width="9.42578125" style="2" customWidth="1"/>
    <col min="783" max="783" width="7.7109375" style="2" customWidth="1"/>
    <col min="784" max="784" width="11" style="2" customWidth="1"/>
    <col min="785" max="785" width="6.85546875" style="2" customWidth="1"/>
    <col min="786" max="1023" width="18.85546875" style="2"/>
    <col min="1024" max="1024" width="23" style="2" customWidth="1"/>
    <col min="1025" max="1025" width="8.140625" style="2" customWidth="1"/>
    <col min="1026" max="1026" width="10" style="2" customWidth="1"/>
    <col min="1027" max="1027" width="7.140625" style="2" customWidth="1"/>
    <col min="1028" max="1028" width="7.7109375" style="2" customWidth="1"/>
    <col min="1029" max="1029" width="7.5703125" style="2" customWidth="1"/>
    <col min="1030" max="1030" width="8.7109375" style="2" customWidth="1"/>
    <col min="1031" max="1032" width="7.5703125" style="2" customWidth="1"/>
    <col min="1033" max="1033" width="6.5703125" style="2" customWidth="1"/>
    <col min="1034" max="1034" width="7.42578125" style="2" customWidth="1"/>
    <col min="1035" max="1035" width="7.140625" style="2" customWidth="1"/>
    <col min="1036" max="1036" width="7" style="2" customWidth="1"/>
    <col min="1037" max="1037" width="7.5703125" style="2" customWidth="1"/>
    <col min="1038" max="1038" width="9.42578125" style="2" customWidth="1"/>
    <col min="1039" max="1039" width="7.7109375" style="2" customWidth="1"/>
    <col min="1040" max="1040" width="11" style="2" customWidth="1"/>
    <col min="1041" max="1041" width="6.85546875" style="2" customWidth="1"/>
    <col min="1042" max="1279" width="18.85546875" style="2"/>
    <col min="1280" max="1280" width="23" style="2" customWidth="1"/>
    <col min="1281" max="1281" width="8.140625" style="2" customWidth="1"/>
    <col min="1282" max="1282" width="10" style="2" customWidth="1"/>
    <col min="1283" max="1283" width="7.140625" style="2" customWidth="1"/>
    <col min="1284" max="1284" width="7.7109375" style="2" customWidth="1"/>
    <col min="1285" max="1285" width="7.5703125" style="2" customWidth="1"/>
    <col min="1286" max="1286" width="8.7109375" style="2" customWidth="1"/>
    <col min="1287" max="1288" width="7.5703125" style="2" customWidth="1"/>
    <col min="1289" max="1289" width="6.5703125" style="2" customWidth="1"/>
    <col min="1290" max="1290" width="7.42578125" style="2" customWidth="1"/>
    <col min="1291" max="1291" width="7.140625" style="2" customWidth="1"/>
    <col min="1292" max="1292" width="7" style="2" customWidth="1"/>
    <col min="1293" max="1293" width="7.5703125" style="2" customWidth="1"/>
    <col min="1294" max="1294" width="9.42578125" style="2" customWidth="1"/>
    <col min="1295" max="1295" width="7.7109375" style="2" customWidth="1"/>
    <col min="1296" max="1296" width="11" style="2" customWidth="1"/>
    <col min="1297" max="1297" width="6.85546875" style="2" customWidth="1"/>
    <col min="1298" max="1535" width="18.85546875" style="2"/>
    <col min="1536" max="1536" width="23" style="2" customWidth="1"/>
    <col min="1537" max="1537" width="8.140625" style="2" customWidth="1"/>
    <col min="1538" max="1538" width="10" style="2" customWidth="1"/>
    <col min="1539" max="1539" width="7.140625" style="2" customWidth="1"/>
    <col min="1540" max="1540" width="7.7109375" style="2" customWidth="1"/>
    <col min="1541" max="1541" width="7.5703125" style="2" customWidth="1"/>
    <col min="1542" max="1542" width="8.7109375" style="2" customWidth="1"/>
    <col min="1543" max="1544" width="7.5703125" style="2" customWidth="1"/>
    <col min="1545" max="1545" width="6.5703125" style="2" customWidth="1"/>
    <col min="1546" max="1546" width="7.42578125" style="2" customWidth="1"/>
    <col min="1547" max="1547" width="7.140625" style="2" customWidth="1"/>
    <col min="1548" max="1548" width="7" style="2" customWidth="1"/>
    <col min="1549" max="1549" width="7.5703125" style="2" customWidth="1"/>
    <col min="1550" max="1550" width="9.42578125" style="2" customWidth="1"/>
    <col min="1551" max="1551" width="7.7109375" style="2" customWidth="1"/>
    <col min="1552" max="1552" width="11" style="2" customWidth="1"/>
    <col min="1553" max="1553" width="6.85546875" style="2" customWidth="1"/>
    <col min="1554" max="1791" width="18.85546875" style="2"/>
    <col min="1792" max="1792" width="23" style="2" customWidth="1"/>
    <col min="1793" max="1793" width="8.140625" style="2" customWidth="1"/>
    <col min="1794" max="1794" width="10" style="2" customWidth="1"/>
    <col min="1795" max="1795" width="7.140625" style="2" customWidth="1"/>
    <col min="1796" max="1796" width="7.7109375" style="2" customWidth="1"/>
    <col min="1797" max="1797" width="7.5703125" style="2" customWidth="1"/>
    <col min="1798" max="1798" width="8.7109375" style="2" customWidth="1"/>
    <col min="1799" max="1800" width="7.5703125" style="2" customWidth="1"/>
    <col min="1801" max="1801" width="6.5703125" style="2" customWidth="1"/>
    <col min="1802" max="1802" width="7.42578125" style="2" customWidth="1"/>
    <col min="1803" max="1803" width="7.140625" style="2" customWidth="1"/>
    <col min="1804" max="1804" width="7" style="2" customWidth="1"/>
    <col min="1805" max="1805" width="7.5703125" style="2" customWidth="1"/>
    <col min="1806" max="1806" width="9.42578125" style="2" customWidth="1"/>
    <col min="1807" max="1807" width="7.7109375" style="2" customWidth="1"/>
    <col min="1808" max="1808" width="11" style="2" customWidth="1"/>
    <col min="1809" max="1809" width="6.85546875" style="2" customWidth="1"/>
    <col min="1810" max="2047" width="18.85546875" style="2"/>
    <col min="2048" max="2048" width="23" style="2" customWidth="1"/>
    <col min="2049" max="2049" width="8.140625" style="2" customWidth="1"/>
    <col min="2050" max="2050" width="10" style="2" customWidth="1"/>
    <col min="2051" max="2051" width="7.140625" style="2" customWidth="1"/>
    <col min="2052" max="2052" width="7.7109375" style="2" customWidth="1"/>
    <col min="2053" max="2053" width="7.5703125" style="2" customWidth="1"/>
    <col min="2054" max="2054" width="8.7109375" style="2" customWidth="1"/>
    <col min="2055" max="2056" width="7.5703125" style="2" customWidth="1"/>
    <col min="2057" max="2057" width="6.5703125" style="2" customWidth="1"/>
    <col min="2058" max="2058" width="7.42578125" style="2" customWidth="1"/>
    <col min="2059" max="2059" width="7.140625" style="2" customWidth="1"/>
    <col min="2060" max="2060" width="7" style="2" customWidth="1"/>
    <col min="2061" max="2061" width="7.5703125" style="2" customWidth="1"/>
    <col min="2062" max="2062" width="9.42578125" style="2" customWidth="1"/>
    <col min="2063" max="2063" width="7.7109375" style="2" customWidth="1"/>
    <col min="2064" max="2064" width="11" style="2" customWidth="1"/>
    <col min="2065" max="2065" width="6.85546875" style="2" customWidth="1"/>
    <col min="2066" max="2303" width="18.85546875" style="2"/>
    <col min="2304" max="2304" width="23" style="2" customWidth="1"/>
    <col min="2305" max="2305" width="8.140625" style="2" customWidth="1"/>
    <col min="2306" max="2306" width="10" style="2" customWidth="1"/>
    <col min="2307" max="2307" width="7.140625" style="2" customWidth="1"/>
    <col min="2308" max="2308" width="7.7109375" style="2" customWidth="1"/>
    <col min="2309" max="2309" width="7.5703125" style="2" customWidth="1"/>
    <col min="2310" max="2310" width="8.7109375" style="2" customWidth="1"/>
    <col min="2311" max="2312" width="7.5703125" style="2" customWidth="1"/>
    <col min="2313" max="2313" width="6.5703125" style="2" customWidth="1"/>
    <col min="2314" max="2314" width="7.42578125" style="2" customWidth="1"/>
    <col min="2315" max="2315" width="7.140625" style="2" customWidth="1"/>
    <col min="2316" max="2316" width="7" style="2" customWidth="1"/>
    <col min="2317" max="2317" width="7.5703125" style="2" customWidth="1"/>
    <col min="2318" max="2318" width="9.42578125" style="2" customWidth="1"/>
    <col min="2319" max="2319" width="7.7109375" style="2" customWidth="1"/>
    <col min="2320" max="2320" width="11" style="2" customWidth="1"/>
    <col min="2321" max="2321" width="6.85546875" style="2" customWidth="1"/>
    <col min="2322" max="2559" width="18.85546875" style="2"/>
    <col min="2560" max="2560" width="23" style="2" customWidth="1"/>
    <col min="2561" max="2561" width="8.140625" style="2" customWidth="1"/>
    <col min="2562" max="2562" width="10" style="2" customWidth="1"/>
    <col min="2563" max="2563" width="7.140625" style="2" customWidth="1"/>
    <col min="2564" max="2564" width="7.7109375" style="2" customWidth="1"/>
    <col min="2565" max="2565" width="7.5703125" style="2" customWidth="1"/>
    <col min="2566" max="2566" width="8.7109375" style="2" customWidth="1"/>
    <col min="2567" max="2568" width="7.5703125" style="2" customWidth="1"/>
    <col min="2569" max="2569" width="6.5703125" style="2" customWidth="1"/>
    <col min="2570" max="2570" width="7.42578125" style="2" customWidth="1"/>
    <col min="2571" max="2571" width="7.140625" style="2" customWidth="1"/>
    <col min="2572" max="2572" width="7" style="2" customWidth="1"/>
    <col min="2573" max="2573" width="7.5703125" style="2" customWidth="1"/>
    <col min="2574" max="2574" width="9.42578125" style="2" customWidth="1"/>
    <col min="2575" max="2575" width="7.7109375" style="2" customWidth="1"/>
    <col min="2576" max="2576" width="11" style="2" customWidth="1"/>
    <col min="2577" max="2577" width="6.85546875" style="2" customWidth="1"/>
    <col min="2578" max="2815" width="18.85546875" style="2"/>
    <col min="2816" max="2816" width="23" style="2" customWidth="1"/>
    <col min="2817" max="2817" width="8.140625" style="2" customWidth="1"/>
    <col min="2818" max="2818" width="10" style="2" customWidth="1"/>
    <col min="2819" max="2819" width="7.140625" style="2" customWidth="1"/>
    <col min="2820" max="2820" width="7.7109375" style="2" customWidth="1"/>
    <col min="2821" max="2821" width="7.5703125" style="2" customWidth="1"/>
    <col min="2822" max="2822" width="8.7109375" style="2" customWidth="1"/>
    <col min="2823" max="2824" width="7.5703125" style="2" customWidth="1"/>
    <col min="2825" max="2825" width="6.5703125" style="2" customWidth="1"/>
    <col min="2826" max="2826" width="7.42578125" style="2" customWidth="1"/>
    <col min="2827" max="2827" width="7.140625" style="2" customWidth="1"/>
    <col min="2828" max="2828" width="7" style="2" customWidth="1"/>
    <col min="2829" max="2829" width="7.5703125" style="2" customWidth="1"/>
    <col min="2830" max="2830" width="9.42578125" style="2" customWidth="1"/>
    <col min="2831" max="2831" width="7.7109375" style="2" customWidth="1"/>
    <col min="2832" max="2832" width="11" style="2" customWidth="1"/>
    <col min="2833" max="2833" width="6.85546875" style="2" customWidth="1"/>
    <col min="2834" max="3071" width="18.85546875" style="2"/>
    <col min="3072" max="3072" width="23" style="2" customWidth="1"/>
    <col min="3073" max="3073" width="8.140625" style="2" customWidth="1"/>
    <col min="3074" max="3074" width="10" style="2" customWidth="1"/>
    <col min="3075" max="3075" width="7.140625" style="2" customWidth="1"/>
    <col min="3076" max="3076" width="7.7109375" style="2" customWidth="1"/>
    <col min="3077" max="3077" width="7.5703125" style="2" customWidth="1"/>
    <col min="3078" max="3078" width="8.7109375" style="2" customWidth="1"/>
    <col min="3079" max="3080" width="7.5703125" style="2" customWidth="1"/>
    <col min="3081" max="3081" width="6.5703125" style="2" customWidth="1"/>
    <col min="3082" max="3082" width="7.42578125" style="2" customWidth="1"/>
    <col min="3083" max="3083" width="7.140625" style="2" customWidth="1"/>
    <col min="3084" max="3084" width="7" style="2" customWidth="1"/>
    <col min="3085" max="3085" width="7.5703125" style="2" customWidth="1"/>
    <col min="3086" max="3086" width="9.42578125" style="2" customWidth="1"/>
    <col min="3087" max="3087" width="7.7109375" style="2" customWidth="1"/>
    <col min="3088" max="3088" width="11" style="2" customWidth="1"/>
    <col min="3089" max="3089" width="6.85546875" style="2" customWidth="1"/>
    <col min="3090" max="3327" width="18.85546875" style="2"/>
    <col min="3328" max="3328" width="23" style="2" customWidth="1"/>
    <col min="3329" max="3329" width="8.140625" style="2" customWidth="1"/>
    <col min="3330" max="3330" width="10" style="2" customWidth="1"/>
    <col min="3331" max="3331" width="7.140625" style="2" customWidth="1"/>
    <col min="3332" max="3332" width="7.7109375" style="2" customWidth="1"/>
    <col min="3333" max="3333" width="7.5703125" style="2" customWidth="1"/>
    <col min="3334" max="3334" width="8.7109375" style="2" customWidth="1"/>
    <col min="3335" max="3336" width="7.5703125" style="2" customWidth="1"/>
    <col min="3337" max="3337" width="6.5703125" style="2" customWidth="1"/>
    <col min="3338" max="3338" width="7.42578125" style="2" customWidth="1"/>
    <col min="3339" max="3339" width="7.140625" style="2" customWidth="1"/>
    <col min="3340" max="3340" width="7" style="2" customWidth="1"/>
    <col min="3341" max="3341" width="7.5703125" style="2" customWidth="1"/>
    <col min="3342" max="3342" width="9.42578125" style="2" customWidth="1"/>
    <col min="3343" max="3343" width="7.7109375" style="2" customWidth="1"/>
    <col min="3344" max="3344" width="11" style="2" customWidth="1"/>
    <col min="3345" max="3345" width="6.85546875" style="2" customWidth="1"/>
    <col min="3346" max="3583" width="18.85546875" style="2"/>
    <col min="3584" max="3584" width="23" style="2" customWidth="1"/>
    <col min="3585" max="3585" width="8.140625" style="2" customWidth="1"/>
    <col min="3586" max="3586" width="10" style="2" customWidth="1"/>
    <col min="3587" max="3587" width="7.140625" style="2" customWidth="1"/>
    <col min="3588" max="3588" width="7.7109375" style="2" customWidth="1"/>
    <col min="3589" max="3589" width="7.5703125" style="2" customWidth="1"/>
    <col min="3590" max="3590" width="8.7109375" style="2" customWidth="1"/>
    <col min="3591" max="3592" width="7.5703125" style="2" customWidth="1"/>
    <col min="3593" max="3593" width="6.5703125" style="2" customWidth="1"/>
    <col min="3594" max="3594" width="7.42578125" style="2" customWidth="1"/>
    <col min="3595" max="3595" width="7.140625" style="2" customWidth="1"/>
    <col min="3596" max="3596" width="7" style="2" customWidth="1"/>
    <col min="3597" max="3597" width="7.5703125" style="2" customWidth="1"/>
    <col min="3598" max="3598" width="9.42578125" style="2" customWidth="1"/>
    <col min="3599" max="3599" width="7.7109375" style="2" customWidth="1"/>
    <col min="3600" max="3600" width="11" style="2" customWidth="1"/>
    <col min="3601" max="3601" width="6.85546875" style="2" customWidth="1"/>
    <col min="3602" max="3839" width="18.85546875" style="2"/>
    <col min="3840" max="3840" width="23" style="2" customWidth="1"/>
    <col min="3841" max="3841" width="8.140625" style="2" customWidth="1"/>
    <col min="3842" max="3842" width="10" style="2" customWidth="1"/>
    <col min="3843" max="3843" width="7.140625" style="2" customWidth="1"/>
    <col min="3844" max="3844" width="7.7109375" style="2" customWidth="1"/>
    <col min="3845" max="3845" width="7.5703125" style="2" customWidth="1"/>
    <col min="3846" max="3846" width="8.7109375" style="2" customWidth="1"/>
    <col min="3847" max="3848" width="7.5703125" style="2" customWidth="1"/>
    <col min="3849" max="3849" width="6.5703125" style="2" customWidth="1"/>
    <col min="3850" max="3850" width="7.42578125" style="2" customWidth="1"/>
    <col min="3851" max="3851" width="7.140625" style="2" customWidth="1"/>
    <col min="3852" max="3852" width="7" style="2" customWidth="1"/>
    <col min="3853" max="3853" width="7.5703125" style="2" customWidth="1"/>
    <col min="3854" max="3854" width="9.42578125" style="2" customWidth="1"/>
    <col min="3855" max="3855" width="7.7109375" style="2" customWidth="1"/>
    <col min="3856" max="3856" width="11" style="2" customWidth="1"/>
    <col min="3857" max="3857" width="6.85546875" style="2" customWidth="1"/>
    <col min="3858" max="4095" width="18.85546875" style="2"/>
    <col min="4096" max="4096" width="23" style="2" customWidth="1"/>
    <col min="4097" max="4097" width="8.140625" style="2" customWidth="1"/>
    <col min="4098" max="4098" width="10" style="2" customWidth="1"/>
    <col min="4099" max="4099" width="7.140625" style="2" customWidth="1"/>
    <col min="4100" max="4100" width="7.7109375" style="2" customWidth="1"/>
    <col min="4101" max="4101" width="7.5703125" style="2" customWidth="1"/>
    <col min="4102" max="4102" width="8.7109375" style="2" customWidth="1"/>
    <col min="4103" max="4104" width="7.5703125" style="2" customWidth="1"/>
    <col min="4105" max="4105" width="6.5703125" style="2" customWidth="1"/>
    <col min="4106" max="4106" width="7.42578125" style="2" customWidth="1"/>
    <col min="4107" max="4107" width="7.140625" style="2" customWidth="1"/>
    <col min="4108" max="4108" width="7" style="2" customWidth="1"/>
    <col min="4109" max="4109" width="7.5703125" style="2" customWidth="1"/>
    <col min="4110" max="4110" width="9.42578125" style="2" customWidth="1"/>
    <col min="4111" max="4111" width="7.7109375" style="2" customWidth="1"/>
    <col min="4112" max="4112" width="11" style="2" customWidth="1"/>
    <col min="4113" max="4113" width="6.85546875" style="2" customWidth="1"/>
    <col min="4114" max="4351" width="18.85546875" style="2"/>
    <col min="4352" max="4352" width="23" style="2" customWidth="1"/>
    <col min="4353" max="4353" width="8.140625" style="2" customWidth="1"/>
    <col min="4354" max="4354" width="10" style="2" customWidth="1"/>
    <col min="4355" max="4355" width="7.140625" style="2" customWidth="1"/>
    <col min="4356" max="4356" width="7.7109375" style="2" customWidth="1"/>
    <col min="4357" max="4357" width="7.5703125" style="2" customWidth="1"/>
    <col min="4358" max="4358" width="8.7109375" style="2" customWidth="1"/>
    <col min="4359" max="4360" width="7.5703125" style="2" customWidth="1"/>
    <col min="4361" max="4361" width="6.5703125" style="2" customWidth="1"/>
    <col min="4362" max="4362" width="7.42578125" style="2" customWidth="1"/>
    <col min="4363" max="4363" width="7.140625" style="2" customWidth="1"/>
    <col min="4364" max="4364" width="7" style="2" customWidth="1"/>
    <col min="4365" max="4365" width="7.5703125" style="2" customWidth="1"/>
    <col min="4366" max="4366" width="9.42578125" style="2" customWidth="1"/>
    <col min="4367" max="4367" width="7.7109375" style="2" customWidth="1"/>
    <col min="4368" max="4368" width="11" style="2" customWidth="1"/>
    <col min="4369" max="4369" width="6.85546875" style="2" customWidth="1"/>
    <col min="4370" max="4607" width="18.85546875" style="2"/>
    <col min="4608" max="4608" width="23" style="2" customWidth="1"/>
    <col min="4609" max="4609" width="8.140625" style="2" customWidth="1"/>
    <col min="4610" max="4610" width="10" style="2" customWidth="1"/>
    <col min="4611" max="4611" width="7.140625" style="2" customWidth="1"/>
    <col min="4612" max="4612" width="7.7109375" style="2" customWidth="1"/>
    <col min="4613" max="4613" width="7.5703125" style="2" customWidth="1"/>
    <col min="4614" max="4614" width="8.7109375" style="2" customWidth="1"/>
    <col min="4615" max="4616" width="7.5703125" style="2" customWidth="1"/>
    <col min="4617" max="4617" width="6.5703125" style="2" customWidth="1"/>
    <col min="4618" max="4618" width="7.42578125" style="2" customWidth="1"/>
    <col min="4619" max="4619" width="7.140625" style="2" customWidth="1"/>
    <col min="4620" max="4620" width="7" style="2" customWidth="1"/>
    <col min="4621" max="4621" width="7.5703125" style="2" customWidth="1"/>
    <col min="4622" max="4622" width="9.42578125" style="2" customWidth="1"/>
    <col min="4623" max="4623" width="7.7109375" style="2" customWidth="1"/>
    <col min="4624" max="4624" width="11" style="2" customWidth="1"/>
    <col min="4625" max="4625" width="6.85546875" style="2" customWidth="1"/>
    <col min="4626" max="4863" width="18.85546875" style="2"/>
    <col min="4864" max="4864" width="23" style="2" customWidth="1"/>
    <col min="4865" max="4865" width="8.140625" style="2" customWidth="1"/>
    <col min="4866" max="4866" width="10" style="2" customWidth="1"/>
    <col min="4867" max="4867" width="7.140625" style="2" customWidth="1"/>
    <col min="4868" max="4868" width="7.7109375" style="2" customWidth="1"/>
    <col min="4869" max="4869" width="7.5703125" style="2" customWidth="1"/>
    <col min="4870" max="4870" width="8.7109375" style="2" customWidth="1"/>
    <col min="4871" max="4872" width="7.5703125" style="2" customWidth="1"/>
    <col min="4873" max="4873" width="6.5703125" style="2" customWidth="1"/>
    <col min="4874" max="4874" width="7.42578125" style="2" customWidth="1"/>
    <col min="4875" max="4875" width="7.140625" style="2" customWidth="1"/>
    <col min="4876" max="4876" width="7" style="2" customWidth="1"/>
    <col min="4877" max="4877" width="7.5703125" style="2" customWidth="1"/>
    <col min="4878" max="4878" width="9.42578125" style="2" customWidth="1"/>
    <col min="4879" max="4879" width="7.7109375" style="2" customWidth="1"/>
    <col min="4880" max="4880" width="11" style="2" customWidth="1"/>
    <col min="4881" max="4881" width="6.85546875" style="2" customWidth="1"/>
    <col min="4882" max="5119" width="18.85546875" style="2"/>
    <col min="5120" max="5120" width="23" style="2" customWidth="1"/>
    <col min="5121" max="5121" width="8.140625" style="2" customWidth="1"/>
    <col min="5122" max="5122" width="10" style="2" customWidth="1"/>
    <col min="5123" max="5123" width="7.140625" style="2" customWidth="1"/>
    <col min="5124" max="5124" width="7.7109375" style="2" customWidth="1"/>
    <col min="5125" max="5125" width="7.5703125" style="2" customWidth="1"/>
    <col min="5126" max="5126" width="8.7109375" style="2" customWidth="1"/>
    <col min="5127" max="5128" width="7.5703125" style="2" customWidth="1"/>
    <col min="5129" max="5129" width="6.5703125" style="2" customWidth="1"/>
    <col min="5130" max="5130" width="7.42578125" style="2" customWidth="1"/>
    <col min="5131" max="5131" width="7.140625" style="2" customWidth="1"/>
    <col min="5132" max="5132" width="7" style="2" customWidth="1"/>
    <col min="5133" max="5133" width="7.5703125" style="2" customWidth="1"/>
    <col min="5134" max="5134" width="9.42578125" style="2" customWidth="1"/>
    <col min="5135" max="5135" width="7.7109375" style="2" customWidth="1"/>
    <col min="5136" max="5136" width="11" style="2" customWidth="1"/>
    <col min="5137" max="5137" width="6.85546875" style="2" customWidth="1"/>
    <col min="5138" max="5375" width="18.85546875" style="2"/>
    <col min="5376" max="5376" width="23" style="2" customWidth="1"/>
    <col min="5377" max="5377" width="8.140625" style="2" customWidth="1"/>
    <col min="5378" max="5378" width="10" style="2" customWidth="1"/>
    <col min="5379" max="5379" width="7.140625" style="2" customWidth="1"/>
    <col min="5380" max="5380" width="7.7109375" style="2" customWidth="1"/>
    <col min="5381" max="5381" width="7.5703125" style="2" customWidth="1"/>
    <col min="5382" max="5382" width="8.7109375" style="2" customWidth="1"/>
    <col min="5383" max="5384" width="7.5703125" style="2" customWidth="1"/>
    <col min="5385" max="5385" width="6.5703125" style="2" customWidth="1"/>
    <col min="5386" max="5386" width="7.42578125" style="2" customWidth="1"/>
    <col min="5387" max="5387" width="7.140625" style="2" customWidth="1"/>
    <col min="5388" max="5388" width="7" style="2" customWidth="1"/>
    <col min="5389" max="5389" width="7.5703125" style="2" customWidth="1"/>
    <col min="5390" max="5390" width="9.42578125" style="2" customWidth="1"/>
    <col min="5391" max="5391" width="7.7109375" style="2" customWidth="1"/>
    <col min="5392" max="5392" width="11" style="2" customWidth="1"/>
    <col min="5393" max="5393" width="6.85546875" style="2" customWidth="1"/>
    <col min="5394" max="5631" width="18.85546875" style="2"/>
    <col min="5632" max="5632" width="23" style="2" customWidth="1"/>
    <col min="5633" max="5633" width="8.140625" style="2" customWidth="1"/>
    <col min="5634" max="5634" width="10" style="2" customWidth="1"/>
    <col min="5635" max="5635" width="7.140625" style="2" customWidth="1"/>
    <col min="5636" max="5636" width="7.7109375" style="2" customWidth="1"/>
    <col min="5637" max="5637" width="7.5703125" style="2" customWidth="1"/>
    <col min="5638" max="5638" width="8.7109375" style="2" customWidth="1"/>
    <col min="5639" max="5640" width="7.5703125" style="2" customWidth="1"/>
    <col min="5641" max="5641" width="6.5703125" style="2" customWidth="1"/>
    <col min="5642" max="5642" width="7.42578125" style="2" customWidth="1"/>
    <col min="5643" max="5643" width="7.140625" style="2" customWidth="1"/>
    <col min="5644" max="5644" width="7" style="2" customWidth="1"/>
    <col min="5645" max="5645" width="7.5703125" style="2" customWidth="1"/>
    <col min="5646" max="5646" width="9.42578125" style="2" customWidth="1"/>
    <col min="5647" max="5647" width="7.7109375" style="2" customWidth="1"/>
    <col min="5648" max="5648" width="11" style="2" customWidth="1"/>
    <col min="5649" max="5649" width="6.85546875" style="2" customWidth="1"/>
    <col min="5650" max="5887" width="18.85546875" style="2"/>
    <col min="5888" max="5888" width="23" style="2" customWidth="1"/>
    <col min="5889" max="5889" width="8.140625" style="2" customWidth="1"/>
    <col min="5890" max="5890" width="10" style="2" customWidth="1"/>
    <col min="5891" max="5891" width="7.140625" style="2" customWidth="1"/>
    <col min="5892" max="5892" width="7.7109375" style="2" customWidth="1"/>
    <col min="5893" max="5893" width="7.5703125" style="2" customWidth="1"/>
    <col min="5894" max="5894" width="8.7109375" style="2" customWidth="1"/>
    <col min="5895" max="5896" width="7.5703125" style="2" customWidth="1"/>
    <col min="5897" max="5897" width="6.5703125" style="2" customWidth="1"/>
    <col min="5898" max="5898" width="7.42578125" style="2" customWidth="1"/>
    <col min="5899" max="5899" width="7.140625" style="2" customWidth="1"/>
    <col min="5900" max="5900" width="7" style="2" customWidth="1"/>
    <col min="5901" max="5901" width="7.5703125" style="2" customWidth="1"/>
    <col min="5902" max="5902" width="9.42578125" style="2" customWidth="1"/>
    <col min="5903" max="5903" width="7.7109375" style="2" customWidth="1"/>
    <col min="5904" max="5904" width="11" style="2" customWidth="1"/>
    <col min="5905" max="5905" width="6.85546875" style="2" customWidth="1"/>
    <col min="5906" max="6143" width="18.85546875" style="2"/>
    <col min="6144" max="6144" width="23" style="2" customWidth="1"/>
    <col min="6145" max="6145" width="8.140625" style="2" customWidth="1"/>
    <col min="6146" max="6146" width="10" style="2" customWidth="1"/>
    <col min="6147" max="6147" width="7.140625" style="2" customWidth="1"/>
    <col min="6148" max="6148" width="7.7109375" style="2" customWidth="1"/>
    <col min="6149" max="6149" width="7.5703125" style="2" customWidth="1"/>
    <col min="6150" max="6150" width="8.7109375" style="2" customWidth="1"/>
    <col min="6151" max="6152" width="7.5703125" style="2" customWidth="1"/>
    <col min="6153" max="6153" width="6.5703125" style="2" customWidth="1"/>
    <col min="6154" max="6154" width="7.42578125" style="2" customWidth="1"/>
    <col min="6155" max="6155" width="7.140625" style="2" customWidth="1"/>
    <col min="6156" max="6156" width="7" style="2" customWidth="1"/>
    <col min="6157" max="6157" width="7.5703125" style="2" customWidth="1"/>
    <col min="6158" max="6158" width="9.42578125" style="2" customWidth="1"/>
    <col min="6159" max="6159" width="7.7109375" style="2" customWidth="1"/>
    <col min="6160" max="6160" width="11" style="2" customWidth="1"/>
    <col min="6161" max="6161" width="6.85546875" style="2" customWidth="1"/>
    <col min="6162" max="6399" width="18.85546875" style="2"/>
    <col min="6400" max="6400" width="23" style="2" customWidth="1"/>
    <col min="6401" max="6401" width="8.140625" style="2" customWidth="1"/>
    <col min="6402" max="6402" width="10" style="2" customWidth="1"/>
    <col min="6403" max="6403" width="7.140625" style="2" customWidth="1"/>
    <col min="6404" max="6404" width="7.7109375" style="2" customWidth="1"/>
    <col min="6405" max="6405" width="7.5703125" style="2" customWidth="1"/>
    <col min="6406" max="6406" width="8.7109375" style="2" customWidth="1"/>
    <col min="6407" max="6408" width="7.5703125" style="2" customWidth="1"/>
    <col min="6409" max="6409" width="6.5703125" style="2" customWidth="1"/>
    <col min="6410" max="6410" width="7.42578125" style="2" customWidth="1"/>
    <col min="6411" max="6411" width="7.140625" style="2" customWidth="1"/>
    <col min="6412" max="6412" width="7" style="2" customWidth="1"/>
    <col min="6413" max="6413" width="7.5703125" style="2" customWidth="1"/>
    <col min="6414" max="6414" width="9.42578125" style="2" customWidth="1"/>
    <col min="6415" max="6415" width="7.7109375" style="2" customWidth="1"/>
    <col min="6416" max="6416" width="11" style="2" customWidth="1"/>
    <col min="6417" max="6417" width="6.85546875" style="2" customWidth="1"/>
    <col min="6418" max="6655" width="18.85546875" style="2"/>
    <col min="6656" max="6656" width="23" style="2" customWidth="1"/>
    <col min="6657" max="6657" width="8.140625" style="2" customWidth="1"/>
    <col min="6658" max="6658" width="10" style="2" customWidth="1"/>
    <col min="6659" max="6659" width="7.140625" style="2" customWidth="1"/>
    <col min="6660" max="6660" width="7.7109375" style="2" customWidth="1"/>
    <col min="6661" max="6661" width="7.5703125" style="2" customWidth="1"/>
    <col min="6662" max="6662" width="8.7109375" style="2" customWidth="1"/>
    <col min="6663" max="6664" width="7.5703125" style="2" customWidth="1"/>
    <col min="6665" max="6665" width="6.5703125" style="2" customWidth="1"/>
    <col min="6666" max="6666" width="7.42578125" style="2" customWidth="1"/>
    <col min="6667" max="6667" width="7.140625" style="2" customWidth="1"/>
    <col min="6668" max="6668" width="7" style="2" customWidth="1"/>
    <col min="6669" max="6669" width="7.5703125" style="2" customWidth="1"/>
    <col min="6670" max="6670" width="9.42578125" style="2" customWidth="1"/>
    <col min="6671" max="6671" width="7.7109375" style="2" customWidth="1"/>
    <col min="6672" max="6672" width="11" style="2" customWidth="1"/>
    <col min="6673" max="6673" width="6.85546875" style="2" customWidth="1"/>
    <col min="6674" max="6911" width="18.85546875" style="2"/>
    <col min="6912" max="6912" width="23" style="2" customWidth="1"/>
    <col min="6913" max="6913" width="8.140625" style="2" customWidth="1"/>
    <col min="6914" max="6914" width="10" style="2" customWidth="1"/>
    <col min="6915" max="6915" width="7.140625" style="2" customWidth="1"/>
    <col min="6916" max="6916" width="7.7109375" style="2" customWidth="1"/>
    <col min="6917" max="6917" width="7.5703125" style="2" customWidth="1"/>
    <col min="6918" max="6918" width="8.7109375" style="2" customWidth="1"/>
    <col min="6919" max="6920" width="7.5703125" style="2" customWidth="1"/>
    <col min="6921" max="6921" width="6.5703125" style="2" customWidth="1"/>
    <col min="6922" max="6922" width="7.42578125" style="2" customWidth="1"/>
    <col min="6923" max="6923" width="7.140625" style="2" customWidth="1"/>
    <col min="6924" max="6924" width="7" style="2" customWidth="1"/>
    <col min="6925" max="6925" width="7.5703125" style="2" customWidth="1"/>
    <col min="6926" max="6926" width="9.42578125" style="2" customWidth="1"/>
    <col min="6927" max="6927" width="7.7109375" style="2" customWidth="1"/>
    <col min="6928" max="6928" width="11" style="2" customWidth="1"/>
    <col min="6929" max="6929" width="6.85546875" style="2" customWidth="1"/>
    <col min="6930" max="7167" width="18.85546875" style="2"/>
    <col min="7168" max="7168" width="23" style="2" customWidth="1"/>
    <col min="7169" max="7169" width="8.140625" style="2" customWidth="1"/>
    <col min="7170" max="7170" width="10" style="2" customWidth="1"/>
    <col min="7171" max="7171" width="7.140625" style="2" customWidth="1"/>
    <col min="7172" max="7172" width="7.7109375" style="2" customWidth="1"/>
    <col min="7173" max="7173" width="7.5703125" style="2" customWidth="1"/>
    <col min="7174" max="7174" width="8.7109375" style="2" customWidth="1"/>
    <col min="7175" max="7176" width="7.5703125" style="2" customWidth="1"/>
    <col min="7177" max="7177" width="6.5703125" style="2" customWidth="1"/>
    <col min="7178" max="7178" width="7.42578125" style="2" customWidth="1"/>
    <col min="7179" max="7179" width="7.140625" style="2" customWidth="1"/>
    <col min="7180" max="7180" width="7" style="2" customWidth="1"/>
    <col min="7181" max="7181" width="7.5703125" style="2" customWidth="1"/>
    <col min="7182" max="7182" width="9.42578125" style="2" customWidth="1"/>
    <col min="7183" max="7183" width="7.7109375" style="2" customWidth="1"/>
    <col min="7184" max="7184" width="11" style="2" customWidth="1"/>
    <col min="7185" max="7185" width="6.85546875" style="2" customWidth="1"/>
    <col min="7186" max="7423" width="18.85546875" style="2"/>
    <col min="7424" max="7424" width="23" style="2" customWidth="1"/>
    <col min="7425" max="7425" width="8.140625" style="2" customWidth="1"/>
    <col min="7426" max="7426" width="10" style="2" customWidth="1"/>
    <col min="7427" max="7427" width="7.140625" style="2" customWidth="1"/>
    <col min="7428" max="7428" width="7.7109375" style="2" customWidth="1"/>
    <col min="7429" max="7429" width="7.5703125" style="2" customWidth="1"/>
    <col min="7430" max="7430" width="8.7109375" style="2" customWidth="1"/>
    <col min="7431" max="7432" width="7.5703125" style="2" customWidth="1"/>
    <col min="7433" max="7433" width="6.5703125" style="2" customWidth="1"/>
    <col min="7434" max="7434" width="7.42578125" style="2" customWidth="1"/>
    <col min="7435" max="7435" width="7.140625" style="2" customWidth="1"/>
    <col min="7436" max="7436" width="7" style="2" customWidth="1"/>
    <col min="7437" max="7437" width="7.5703125" style="2" customWidth="1"/>
    <col min="7438" max="7438" width="9.42578125" style="2" customWidth="1"/>
    <col min="7439" max="7439" width="7.7109375" style="2" customWidth="1"/>
    <col min="7440" max="7440" width="11" style="2" customWidth="1"/>
    <col min="7441" max="7441" width="6.85546875" style="2" customWidth="1"/>
    <col min="7442" max="7679" width="18.85546875" style="2"/>
    <col min="7680" max="7680" width="23" style="2" customWidth="1"/>
    <col min="7681" max="7681" width="8.140625" style="2" customWidth="1"/>
    <col min="7682" max="7682" width="10" style="2" customWidth="1"/>
    <col min="7683" max="7683" width="7.140625" style="2" customWidth="1"/>
    <col min="7684" max="7684" width="7.7109375" style="2" customWidth="1"/>
    <col min="7685" max="7685" width="7.5703125" style="2" customWidth="1"/>
    <col min="7686" max="7686" width="8.7109375" style="2" customWidth="1"/>
    <col min="7687" max="7688" width="7.5703125" style="2" customWidth="1"/>
    <col min="7689" max="7689" width="6.5703125" style="2" customWidth="1"/>
    <col min="7690" max="7690" width="7.42578125" style="2" customWidth="1"/>
    <col min="7691" max="7691" width="7.140625" style="2" customWidth="1"/>
    <col min="7692" max="7692" width="7" style="2" customWidth="1"/>
    <col min="7693" max="7693" width="7.5703125" style="2" customWidth="1"/>
    <col min="7694" max="7694" width="9.42578125" style="2" customWidth="1"/>
    <col min="7695" max="7695" width="7.7109375" style="2" customWidth="1"/>
    <col min="7696" max="7696" width="11" style="2" customWidth="1"/>
    <col min="7697" max="7697" width="6.85546875" style="2" customWidth="1"/>
    <col min="7698" max="7935" width="18.85546875" style="2"/>
    <col min="7936" max="7936" width="23" style="2" customWidth="1"/>
    <col min="7937" max="7937" width="8.140625" style="2" customWidth="1"/>
    <col min="7938" max="7938" width="10" style="2" customWidth="1"/>
    <col min="7939" max="7939" width="7.140625" style="2" customWidth="1"/>
    <col min="7940" max="7940" width="7.7109375" style="2" customWidth="1"/>
    <col min="7941" max="7941" width="7.5703125" style="2" customWidth="1"/>
    <col min="7942" max="7942" width="8.7109375" style="2" customWidth="1"/>
    <col min="7943" max="7944" width="7.5703125" style="2" customWidth="1"/>
    <col min="7945" max="7945" width="6.5703125" style="2" customWidth="1"/>
    <col min="7946" max="7946" width="7.42578125" style="2" customWidth="1"/>
    <col min="7947" max="7947" width="7.140625" style="2" customWidth="1"/>
    <col min="7948" max="7948" width="7" style="2" customWidth="1"/>
    <col min="7949" max="7949" width="7.5703125" style="2" customWidth="1"/>
    <col min="7950" max="7950" width="9.42578125" style="2" customWidth="1"/>
    <col min="7951" max="7951" width="7.7109375" style="2" customWidth="1"/>
    <col min="7952" max="7952" width="11" style="2" customWidth="1"/>
    <col min="7953" max="7953" width="6.85546875" style="2" customWidth="1"/>
    <col min="7954" max="8191" width="18.85546875" style="2"/>
    <col min="8192" max="8192" width="23" style="2" customWidth="1"/>
    <col min="8193" max="8193" width="8.140625" style="2" customWidth="1"/>
    <col min="8194" max="8194" width="10" style="2" customWidth="1"/>
    <col min="8195" max="8195" width="7.140625" style="2" customWidth="1"/>
    <col min="8196" max="8196" width="7.7109375" style="2" customWidth="1"/>
    <col min="8197" max="8197" width="7.5703125" style="2" customWidth="1"/>
    <col min="8198" max="8198" width="8.7109375" style="2" customWidth="1"/>
    <col min="8199" max="8200" width="7.5703125" style="2" customWidth="1"/>
    <col min="8201" max="8201" width="6.5703125" style="2" customWidth="1"/>
    <col min="8202" max="8202" width="7.42578125" style="2" customWidth="1"/>
    <col min="8203" max="8203" width="7.140625" style="2" customWidth="1"/>
    <col min="8204" max="8204" width="7" style="2" customWidth="1"/>
    <col min="8205" max="8205" width="7.5703125" style="2" customWidth="1"/>
    <col min="8206" max="8206" width="9.42578125" style="2" customWidth="1"/>
    <col min="8207" max="8207" width="7.7109375" style="2" customWidth="1"/>
    <col min="8208" max="8208" width="11" style="2" customWidth="1"/>
    <col min="8209" max="8209" width="6.85546875" style="2" customWidth="1"/>
    <col min="8210" max="8447" width="18.85546875" style="2"/>
    <col min="8448" max="8448" width="23" style="2" customWidth="1"/>
    <col min="8449" max="8449" width="8.140625" style="2" customWidth="1"/>
    <col min="8450" max="8450" width="10" style="2" customWidth="1"/>
    <col min="8451" max="8451" width="7.140625" style="2" customWidth="1"/>
    <col min="8452" max="8452" width="7.7109375" style="2" customWidth="1"/>
    <col min="8453" max="8453" width="7.5703125" style="2" customWidth="1"/>
    <col min="8454" max="8454" width="8.7109375" style="2" customWidth="1"/>
    <col min="8455" max="8456" width="7.5703125" style="2" customWidth="1"/>
    <col min="8457" max="8457" width="6.5703125" style="2" customWidth="1"/>
    <col min="8458" max="8458" width="7.42578125" style="2" customWidth="1"/>
    <col min="8459" max="8459" width="7.140625" style="2" customWidth="1"/>
    <col min="8460" max="8460" width="7" style="2" customWidth="1"/>
    <col min="8461" max="8461" width="7.5703125" style="2" customWidth="1"/>
    <col min="8462" max="8462" width="9.42578125" style="2" customWidth="1"/>
    <col min="8463" max="8463" width="7.7109375" style="2" customWidth="1"/>
    <col min="8464" max="8464" width="11" style="2" customWidth="1"/>
    <col min="8465" max="8465" width="6.85546875" style="2" customWidth="1"/>
    <col min="8466" max="8703" width="18.85546875" style="2"/>
    <col min="8704" max="8704" width="23" style="2" customWidth="1"/>
    <col min="8705" max="8705" width="8.140625" style="2" customWidth="1"/>
    <col min="8706" max="8706" width="10" style="2" customWidth="1"/>
    <col min="8707" max="8707" width="7.140625" style="2" customWidth="1"/>
    <col min="8708" max="8708" width="7.7109375" style="2" customWidth="1"/>
    <col min="8709" max="8709" width="7.5703125" style="2" customWidth="1"/>
    <col min="8710" max="8710" width="8.7109375" style="2" customWidth="1"/>
    <col min="8711" max="8712" width="7.5703125" style="2" customWidth="1"/>
    <col min="8713" max="8713" width="6.5703125" style="2" customWidth="1"/>
    <col min="8714" max="8714" width="7.42578125" style="2" customWidth="1"/>
    <col min="8715" max="8715" width="7.140625" style="2" customWidth="1"/>
    <col min="8716" max="8716" width="7" style="2" customWidth="1"/>
    <col min="8717" max="8717" width="7.5703125" style="2" customWidth="1"/>
    <col min="8718" max="8718" width="9.42578125" style="2" customWidth="1"/>
    <col min="8719" max="8719" width="7.7109375" style="2" customWidth="1"/>
    <col min="8720" max="8720" width="11" style="2" customWidth="1"/>
    <col min="8721" max="8721" width="6.85546875" style="2" customWidth="1"/>
    <col min="8722" max="8959" width="18.85546875" style="2"/>
    <col min="8960" max="8960" width="23" style="2" customWidth="1"/>
    <col min="8961" max="8961" width="8.140625" style="2" customWidth="1"/>
    <col min="8962" max="8962" width="10" style="2" customWidth="1"/>
    <col min="8963" max="8963" width="7.140625" style="2" customWidth="1"/>
    <col min="8964" max="8964" width="7.7109375" style="2" customWidth="1"/>
    <col min="8965" max="8965" width="7.5703125" style="2" customWidth="1"/>
    <col min="8966" max="8966" width="8.7109375" style="2" customWidth="1"/>
    <col min="8967" max="8968" width="7.5703125" style="2" customWidth="1"/>
    <col min="8969" max="8969" width="6.5703125" style="2" customWidth="1"/>
    <col min="8970" max="8970" width="7.42578125" style="2" customWidth="1"/>
    <col min="8971" max="8971" width="7.140625" style="2" customWidth="1"/>
    <col min="8972" max="8972" width="7" style="2" customWidth="1"/>
    <col min="8973" max="8973" width="7.5703125" style="2" customWidth="1"/>
    <col min="8974" max="8974" width="9.42578125" style="2" customWidth="1"/>
    <col min="8975" max="8975" width="7.7109375" style="2" customWidth="1"/>
    <col min="8976" max="8976" width="11" style="2" customWidth="1"/>
    <col min="8977" max="8977" width="6.85546875" style="2" customWidth="1"/>
    <col min="8978" max="9215" width="18.85546875" style="2"/>
    <col min="9216" max="9216" width="23" style="2" customWidth="1"/>
    <col min="9217" max="9217" width="8.140625" style="2" customWidth="1"/>
    <col min="9218" max="9218" width="10" style="2" customWidth="1"/>
    <col min="9219" max="9219" width="7.140625" style="2" customWidth="1"/>
    <col min="9220" max="9220" width="7.7109375" style="2" customWidth="1"/>
    <col min="9221" max="9221" width="7.5703125" style="2" customWidth="1"/>
    <col min="9222" max="9222" width="8.7109375" style="2" customWidth="1"/>
    <col min="9223" max="9224" width="7.5703125" style="2" customWidth="1"/>
    <col min="9225" max="9225" width="6.5703125" style="2" customWidth="1"/>
    <col min="9226" max="9226" width="7.42578125" style="2" customWidth="1"/>
    <col min="9227" max="9227" width="7.140625" style="2" customWidth="1"/>
    <col min="9228" max="9228" width="7" style="2" customWidth="1"/>
    <col min="9229" max="9229" width="7.5703125" style="2" customWidth="1"/>
    <col min="9230" max="9230" width="9.42578125" style="2" customWidth="1"/>
    <col min="9231" max="9231" width="7.7109375" style="2" customWidth="1"/>
    <col min="9232" max="9232" width="11" style="2" customWidth="1"/>
    <col min="9233" max="9233" width="6.85546875" style="2" customWidth="1"/>
    <col min="9234" max="9471" width="18.85546875" style="2"/>
    <col min="9472" max="9472" width="23" style="2" customWidth="1"/>
    <col min="9473" max="9473" width="8.140625" style="2" customWidth="1"/>
    <col min="9474" max="9474" width="10" style="2" customWidth="1"/>
    <col min="9475" max="9475" width="7.140625" style="2" customWidth="1"/>
    <col min="9476" max="9476" width="7.7109375" style="2" customWidth="1"/>
    <col min="9477" max="9477" width="7.5703125" style="2" customWidth="1"/>
    <col min="9478" max="9478" width="8.7109375" style="2" customWidth="1"/>
    <col min="9479" max="9480" width="7.5703125" style="2" customWidth="1"/>
    <col min="9481" max="9481" width="6.5703125" style="2" customWidth="1"/>
    <col min="9482" max="9482" width="7.42578125" style="2" customWidth="1"/>
    <col min="9483" max="9483" width="7.140625" style="2" customWidth="1"/>
    <col min="9484" max="9484" width="7" style="2" customWidth="1"/>
    <col min="9485" max="9485" width="7.5703125" style="2" customWidth="1"/>
    <col min="9486" max="9486" width="9.42578125" style="2" customWidth="1"/>
    <col min="9487" max="9487" width="7.7109375" style="2" customWidth="1"/>
    <col min="9488" max="9488" width="11" style="2" customWidth="1"/>
    <col min="9489" max="9489" width="6.85546875" style="2" customWidth="1"/>
    <col min="9490" max="9727" width="18.85546875" style="2"/>
    <col min="9728" max="9728" width="23" style="2" customWidth="1"/>
    <col min="9729" max="9729" width="8.140625" style="2" customWidth="1"/>
    <col min="9730" max="9730" width="10" style="2" customWidth="1"/>
    <col min="9731" max="9731" width="7.140625" style="2" customWidth="1"/>
    <col min="9732" max="9732" width="7.7109375" style="2" customWidth="1"/>
    <col min="9733" max="9733" width="7.5703125" style="2" customWidth="1"/>
    <col min="9734" max="9734" width="8.7109375" style="2" customWidth="1"/>
    <col min="9735" max="9736" width="7.5703125" style="2" customWidth="1"/>
    <col min="9737" max="9737" width="6.5703125" style="2" customWidth="1"/>
    <col min="9738" max="9738" width="7.42578125" style="2" customWidth="1"/>
    <col min="9739" max="9739" width="7.140625" style="2" customWidth="1"/>
    <col min="9740" max="9740" width="7" style="2" customWidth="1"/>
    <col min="9741" max="9741" width="7.5703125" style="2" customWidth="1"/>
    <col min="9742" max="9742" width="9.42578125" style="2" customWidth="1"/>
    <col min="9743" max="9743" width="7.7109375" style="2" customWidth="1"/>
    <col min="9744" max="9744" width="11" style="2" customWidth="1"/>
    <col min="9745" max="9745" width="6.85546875" style="2" customWidth="1"/>
    <col min="9746" max="9983" width="18.85546875" style="2"/>
    <col min="9984" max="9984" width="23" style="2" customWidth="1"/>
    <col min="9985" max="9985" width="8.140625" style="2" customWidth="1"/>
    <col min="9986" max="9986" width="10" style="2" customWidth="1"/>
    <col min="9987" max="9987" width="7.140625" style="2" customWidth="1"/>
    <col min="9988" max="9988" width="7.7109375" style="2" customWidth="1"/>
    <col min="9989" max="9989" width="7.5703125" style="2" customWidth="1"/>
    <col min="9990" max="9990" width="8.7109375" style="2" customWidth="1"/>
    <col min="9991" max="9992" width="7.5703125" style="2" customWidth="1"/>
    <col min="9993" max="9993" width="6.5703125" style="2" customWidth="1"/>
    <col min="9994" max="9994" width="7.42578125" style="2" customWidth="1"/>
    <col min="9995" max="9995" width="7.140625" style="2" customWidth="1"/>
    <col min="9996" max="9996" width="7" style="2" customWidth="1"/>
    <col min="9997" max="9997" width="7.5703125" style="2" customWidth="1"/>
    <col min="9998" max="9998" width="9.42578125" style="2" customWidth="1"/>
    <col min="9999" max="9999" width="7.7109375" style="2" customWidth="1"/>
    <col min="10000" max="10000" width="11" style="2" customWidth="1"/>
    <col min="10001" max="10001" width="6.85546875" style="2" customWidth="1"/>
    <col min="10002" max="10239" width="18.85546875" style="2"/>
    <col min="10240" max="10240" width="23" style="2" customWidth="1"/>
    <col min="10241" max="10241" width="8.140625" style="2" customWidth="1"/>
    <col min="10242" max="10242" width="10" style="2" customWidth="1"/>
    <col min="10243" max="10243" width="7.140625" style="2" customWidth="1"/>
    <col min="10244" max="10244" width="7.7109375" style="2" customWidth="1"/>
    <col min="10245" max="10245" width="7.5703125" style="2" customWidth="1"/>
    <col min="10246" max="10246" width="8.7109375" style="2" customWidth="1"/>
    <col min="10247" max="10248" width="7.5703125" style="2" customWidth="1"/>
    <col min="10249" max="10249" width="6.5703125" style="2" customWidth="1"/>
    <col min="10250" max="10250" width="7.42578125" style="2" customWidth="1"/>
    <col min="10251" max="10251" width="7.140625" style="2" customWidth="1"/>
    <col min="10252" max="10252" width="7" style="2" customWidth="1"/>
    <col min="10253" max="10253" width="7.5703125" style="2" customWidth="1"/>
    <col min="10254" max="10254" width="9.42578125" style="2" customWidth="1"/>
    <col min="10255" max="10255" width="7.7109375" style="2" customWidth="1"/>
    <col min="10256" max="10256" width="11" style="2" customWidth="1"/>
    <col min="10257" max="10257" width="6.85546875" style="2" customWidth="1"/>
    <col min="10258" max="10495" width="18.85546875" style="2"/>
    <col min="10496" max="10496" width="23" style="2" customWidth="1"/>
    <col min="10497" max="10497" width="8.140625" style="2" customWidth="1"/>
    <col min="10498" max="10498" width="10" style="2" customWidth="1"/>
    <col min="10499" max="10499" width="7.140625" style="2" customWidth="1"/>
    <col min="10500" max="10500" width="7.7109375" style="2" customWidth="1"/>
    <col min="10501" max="10501" width="7.5703125" style="2" customWidth="1"/>
    <col min="10502" max="10502" width="8.7109375" style="2" customWidth="1"/>
    <col min="10503" max="10504" width="7.5703125" style="2" customWidth="1"/>
    <col min="10505" max="10505" width="6.5703125" style="2" customWidth="1"/>
    <col min="10506" max="10506" width="7.42578125" style="2" customWidth="1"/>
    <col min="10507" max="10507" width="7.140625" style="2" customWidth="1"/>
    <col min="10508" max="10508" width="7" style="2" customWidth="1"/>
    <col min="10509" max="10509" width="7.5703125" style="2" customWidth="1"/>
    <col min="10510" max="10510" width="9.42578125" style="2" customWidth="1"/>
    <col min="10511" max="10511" width="7.7109375" style="2" customWidth="1"/>
    <col min="10512" max="10512" width="11" style="2" customWidth="1"/>
    <col min="10513" max="10513" width="6.85546875" style="2" customWidth="1"/>
    <col min="10514" max="10751" width="18.85546875" style="2"/>
    <col min="10752" max="10752" width="23" style="2" customWidth="1"/>
    <col min="10753" max="10753" width="8.140625" style="2" customWidth="1"/>
    <col min="10754" max="10754" width="10" style="2" customWidth="1"/>
    <col min="10755" max="10755" width="7.140625" style="2" customWidth="1"/>
    <col min="10756" max="10756" width="7.7109375" style="2" customWidth="1"/>
    <col min="10757" max="10757" width="7.5703125" style="2" customWidth="1"/>
    <col min="10758" max="10758" width="8.7109375" style="2" customWidth="1"/>
    <col min="10759" max="10760" width="7.5703125" style="2" customWidth="1"/>
    <col min="10761" max="10761" width="6.5703125" style="2" customWidth="1"/>
    <col min="10762" max="10762" width="7.42578125" style="2" customWidth="1"/>
    <col min="10763" max="10763" width="7.140625" style="2" customWidth="1"/>
    <col min="10764" max="10764" width="7" style="2" customWidth="1"/>
    <col min="10765" max="10765" width="7.5703125" style="2" customWidth="1"/>
    <col min="10766" max="10766" width="9.42578125" style="2" customWidth="1"/>
    <col min="10767" max="10767" width="7.7109375" style="2" customWidth="1"/>
    <col min="10768" max="10768" width="11" style="2" customWidth="1"/>
    <col min="10769" max="10769" width="6.85546875" style="2" customWidth="1"/>
    <col min="10770" max="11007" width="18.85546875" style="2"/>
    <col min="11008" max="11008" width="23" style="2" customWidth="1"/>
    <col min="11009" max="11009" width="8.140625" style="2" customWidth="1"/>
    <col min="11010" max="11010" width="10" style="2" customWidth="1"/>
    <col min="11011" max="11011" width="7.140625" style="2" customWidth="1"/>
    <col min="11012" max="11012" width="7.7109375" style="2" customWidth="1"/>
    <col min="11013" max="11013" width="7.5703125" style="2" customWidth="1"/>
    <col min="11014" max="11014" width="8.7109375" style="2" customWidth="1"/>
    <col min="11015" max="11016" width="7.5703125" style="2" customWidth="1"/>
    <col min="11017" max="11017" width="6.5703125" style="2" customWidth="1"/>
    <col min="11018" max="11018" width="7.42578125" style="2" customWidth="1"/>
    <col min="11019" max="11019" width="7.140625" style="2" customWidth="1"/>
    <col min="11020" max="11020" width="7" style="2" customWidth="1"/>
    <col min="11021" max="11021" width="7.5703125" style="2" customWidth="1"/>
    <col min="11022" max="11022" width="9.42578125" style="2" customWidth="1"/>
    <col min="11023" max="11023" width="7.7109375" style="2" customWidth="1"/>
    <col min="11024" max="11024" width="11" style="2" customWidth="1"/>
    <col min="11025" max="11025" width="6.85546875" style="2" customWidth="1"/>
    <col min="11026" max="11263" width="18.85546875" style="2"/>
    <col min="11264" max="11264" width="23" style="2" customWidth="1"/>
    <col min="11265" max="11265" width="8.140625" style="2" customWidth="1"/>
    <col min="11266" max="11266" width="10" style="2" customWidth="1"/>
    <col min="11267" max="11267" width="7.140625" style="2" customWidth="1"/>
    <col min="11268" max="11268" width="7.7109375" style="2" customWidth="1"/>
    <col min="11269" max="11269" width="7.5703125" style="2" customWidth="1"/>
    <col min="11270" max="11270" width="8.7109375" style="2" customWidth="1"/>
    <col min="11271" max="11272" width="7.5703125" style="2" customWidth="1"/>
    <col min="11273" max="11273" width="6.5703125" style="2" customWidth="1"/>
    <col min="11274" max="11274" width="7.42578125" style="2" customWidth="1"/>
    <col min="11275" max="11275" width="7.140625" style="2" customWidth="1"/>
    <col min="11276" max="11276" width="7" style="2" customWidth="1"/>
    <col min="11277" max="11277" width="7.5703125" style="2" customWidth="1"/>
    <col min="11278" max="11278" width="9.42578125" style="2" customWidth="1"/>
    <col min="11279" max="11279" width="7.7109375" style="2" customWidth="1"/>
    <col min="11280" max="11280" width="11" style="2" customWidth="1"/>
    <col min="11281" max="11281" width="6.85546875" style="2" customWidth="1"/>
    <col min="11282" max="11519" width="18.85546875" style="2"/>
    <col min="11520" max="11520" width="23" style="2" customWidth="1"/>
    <col min="11521" max="11521" width="8.140625" style="2" customWidth="1"/>
    <col min="11522" max="11522" width="10" style="2" customWidth="1"/>
    <col min="11523" max="11523" width="7.140625" style="2" customWidth="1"/>
    <col min="11524" max="11524" width="7.7109375" style="2" customWidth="1"/>
    <col min="11525" max="11525" width="7.5703125" style="2" customWidth="1"/>
    <col min="11526" max="11526" width="8.7109375" style="2" customWidth="1"/>
    <col min="11527" max="11528" width="7.5703125" style="2" customWidth="1"/>
    <col min="11529" max="11529" width="6.5703125" style="2" customWidth="1"/>
    <col min="11530" max="11530" width="7.42578125" style="2" customWidth="1"/>
    <col min="11531" max="11531" width="7.140625" style="2" customWidth="1"/>
    <col min="11532" max="11532" width="7" style="2" customWidth="1"/>
    <col min="11533" max="11533" width="7.5703125" style="2" customWidth="1"/>
    <col min="11534" max="11534" width="9.42578125" style="2" customWidth="1"/>
    <col min="11535" max="11535" width="7.7109375" style="2" customWidth="1"/>
    <col min="11536" max="11536" width="11" style="2" customWidth="1"/>
    <col min="11537" max="11537" width="6.85546875" style="2" customWidth="1"/>
    <col min="11538" max="11775" width="18.85546875" style="2"/>
    <col min="11776" max="11776" width="23" style="2" customWidth="1"/>
    <col min="11777" max="11777" width="8.140625" style="2" customWidth="1"/>
    <col min="11778" max="11778" width="10" style="2" customWidth="1"/>
    <col min="11779" max="11779" width="7.140625" style="2" customWidth="1"/>
    <col min="11780" max="11780" width="7.7109375" style="2" customWidth="1"/>
    <col min="11781" max="11781" width="7.5703125" style="2" customWidth="1"/>
    <col min="11782" max="11782" width="8.7109375" style="2" customWidth="1"/>
    <col min="11783" max="11784" width="7.5703125" style="2" customWidth="1"/>
    <col min="11785" max="11785" width="6.5703125" style="2" customWidth="1"/>
    <col min="11786" max="11786" width="7.42578125" style="2" customWidth="1"/>
    <col min="11787" max="11787" width="7.140625" style="2" customWidth="1"/>
    <col min="11788" max="11788" width="7" style="2" customWidth="1"/>
    <col min="11789" max="11789" width="7.5703125" style="2" customWidth="1"/>
    <col min="11790" max="11790" width="9.42578125" style="2" customWidth="1"/>
    <col min="11791" max="11791" width="7.7109375" style="2" customWidth="1"/>
    <col min="11792" max="11792" width="11" style="2" customWidth="1"/>
    <col min="11793" max="11793" width="6.85546875" style="2" customWidth="1"/>
    <col min="11794" max="12031" width="18.85546875" style="2"/>
    <col min="12032" max="12032" width="23" style="2" customWidth="1"/>
    <col min="12033" max="12033" width="8.140625" style="2" customWidth="1"/>
    <col min="12034" max="12034" width="10" style="2" customWidth="1"/>
    <col min="12035" max="12035" width="7.140625" style="2" customWidth="1"/>
    <col min="12036" max="12036" width="7.7109375" style="2" customWidth="1"/>
    <col min="12037" max="12037" width="7.5703125" style="2" customWidth="1"/>
    <col min="12038" max="12038" width="8.7109375" style="2" customWidth="1"/>
    <col min="12039" max="12040" width="7.5703125" style="2" customWidth="1"/>
    <col min="12041" max="12041" width="6.5703125" style="2" customWidth="1"/>
    <col min="12042" max="12042" width="7.42578125" style="2" customWidth="1"/>
    <col min="12043" max="12043" width="7.140625" style="2" customWidth="1"/>
    <col min="12044" max="12044" width="7" style="2" customWidth="1"/>
    <col min="12045" max="12045" width="7.5703125" style="2" customWidth="1"/>
    <col min="12046" max="12046" width="9.42578125" style="2" customWidth="1"/>
    <col min="12047" max="12047" width="7.7109375" style="2" customWidth="1"/>
    <col min="12048" max="12048" width="11" style="2" customWidth="1"/>
    <col min="12049" max="12049" width="6.85546875" style="2" customWidth="1"/>
    <col min="12050" max="12287" width="18.85546875" style="2"/>
    <col min="12288" max="12288" width="23" style="2" customWidth="1"/>
    <col min="12289" max="12289" width="8.140625" style="2" customWidth="1"/>
    <col min="12290" max="12290" width="10" style="2" customWidth="1"/>
    <col min="12291" max="12291" width="7.140625" style="2" customWidth="1"/>
    <col min="12292" max="12292" width="7.7109375" style="2" customWidth="1"/>
    <col min="12293" max="12293" width="7.5703125" style="2" customWidth="1"/>
    <col min="12294" max="12294" width="8.7109375" style="2" customWidth="1"/>
    <col min="12295" max="12296" width="7.5703125" style="2" customWidth="1"/>
    <col min="12297" max="12297" width="6.5703125" style="2" customWidth="1"/>
    <col min="12298" max="12298" width="7.42578125" style="2" customWidth="1"/>
    <col min="12299" max="12299" width="7.140625" style="2" customWidth="1"/>
    <col min="12300" max="12300" width="7" style="2" customWidth="1"/>
    <col min="12301" max="12301" width="7.5703125" style="2" customWidth="1"/>
    <col min="12302" max="12302" width="9.42578125" style="2" customWidth="1"/>
    <col min="12303" max="12303" width="7.7109375" style="2" customWidth="1"/>
    <col min="12304" max="12304" width="11" style="2" customWidth="1"/>
    <col min="12305" max="12305" width="6.85546875" style="2" customWidth="1"/>
    <col min="12306" max="12543" width="18.85546875" style="2"/>
    <col min="12544" max="12544" width="23" style="2" customWidth="1"/>
    <col min="12545" max="12545" width="8.140625" style="2" customWidth="1"/>
    <col min="12546" max="12546" width="10" style="2" customWidth="1"/>
    <col min="12547" max="12547" width="7.140625" style="2" customWidth="1"/>
    <col min="12548" max="12548" width="7.7109375" style="2" customWidth="1"/>
    <col min="12549" max="12549" width="7.5703125" style="2" customWidth="1"/>
    <col min="12550" max="12550" width="8.7109375" style="2" customWidth="1"/>
    <col min="12551" max="12552" width="7.5703125" style="2" customWidth="1"/>
    <col min="12553" max="12553" width="6.5703125" style="2" customWidth="1"/>
    <col min="12554" max="12554" width="7.42578125" style="2" customWidth="1"/>
    <col min="12555" max="12555" width="7.140625" style="2" customWidth="1"/>
    <col min="12556" max="12556" width="7" style="2" customWidth="1"/>
    <col min="12557" max="12557" width="7.5703125" style="2" customWidth="1"/>
    <col min="12558" max="12558" width="9.42578125" style="2" customWidth="1"/>
    <col min="12559" max="12559" width="7.7109375" style="2" customWidth="1"/>
    <col min="12560" max="12560" width="11" style="2" customWidth="1"/>
    <col min="12561" max="12561" width="6.85546875" style="2" customWidth="1"/>
    <col min="12562" max="12799" width="18.85546875" style="2"/>
    <col min="12800" max="12800" width="23" style="2" customWidth="1"/>
    <col min="12801" max="12801" width="8.140625" style="2" customWidth="1"/>
    <col min="12802" max="12802" width="10" style="2" customWidth="1"/>
    <col min="12803" max="12803" width="7.140625" style="2" customWidth="1"/>
    <col min="12804" max="12804" width="7.7109375" style="2" customWidth="1"/>
    <col min="12805" max="12805" width="7.5703125" style="2" customWidth="1"/>
    <col min="12806" max="12806" width="8.7109375" style="2" customWidth="1"/>
    <col min="12807" max="12808" width="7.5703125" style="2" customWidth="1"/>
    <col min="12809" max="12809" width="6.5703125" style="2" customWidth="1"/>
    <col min="12810" max="12810" width="7.42578125" style="2" customWidth="1"/>
    <col min="12811" max="12811" width="7.140625" style="2" customWidth="1"/>
    <col min="12812" max="12812" width="7" style="2" customWidth="1"/>
    <col min="12813" max="12813" width="7.5703125" style="2" customWidth="1"/>
    <col min="12814" max="12814" width="9.42578125" style="2" customWidth="1"/>
    <col min="12815" max="12815" width="7.7109375" style="2" customWidth="1"/>
    <col min="12816" max="12816" width="11" style="2" customWidth="1"/>
    <col min="12817" max="12817" width="6.85546875" style="2" customWidth="1"/>
    <col min="12818" max="13055" width="18.85546875" style="2"/>
    <col min="13056" max="13056" width="23" style="2" customWidth="1"/>
    <col min="13057" max="13057" width="8.140625" style="2" customWidth="1"/>
    <col min="13058" max="13058" width="10" style="2" customWidth="1"/>
    <col min="13059" max="13059" width="7.140625" style="2" customWidth="1"/>
    <col min="13060" max="13060" width="7.7109375" style="2" customWidth="1"/>
    <col min="13061" max="13061" width="7.5703125" style="2" customWidth="1"/>
    <col min="13062" max="13062" width="8.7109375" style="2" customWidth="1"/>
    <col min="13063" max="13064" width="7.5703125" style="2" customWidth="1"/>
    <col min="13065" max="13065" width="6.5703125" style="2" customWidth="1"/>
    <col min="13066" max="13066" width="7.42578125" style="2" customWidth="1"/>
    <col min="13067" max="13067" width="7.140625" style="2" customWidth="1"/>
    <col min="13068" max="13068" width="7" style="2" customWidth="1"/>
    <col min="13069" max="13069" width="7.5703125" style="2" customWidth="1"/>
    <col min="13070" max="13070" width="9.42578125" style="2" customWidth="1"/>
    <col min="13071" max="13071" width="7.7109375" style="2" customWidth="1"/>
    <col min="13072" max="13072" width="11" style="2" customWidth="1"/>
    <col min="13073" max="13073" width="6.85546875" style="2" customWidth="1"/>
    <col min="13074" max="13311" width="18.85546875" style="2"/>
    <col min="13312" max="13312" width="23" style="2" customWidth="1"/>
    <col min="13313" max="13313" width="8.140625" style="2" customWidth="1"/>
    <col min="13314" max="13314" width="10" style="2" customWidth="1"/>
    <col min="13315" max="13315" width="7.140625" style="2" customWidth="1"/>
    <col min="13316" max="13316" width="7.7109375" style="2" customWidth="1"/>
    <col min="13317" max="13317" width="7.5703125" style="2" customWidth="1"/>
    <col min="13318" max="13318" width="8.7109375" style="2" customWidth="1"/>
    <col min="13319" max="13320" width="7.5703125" style="2" customWidth="1"/>
    <col min="13321" max="13321" width="6.5703125" style="2" customWidth="1"/>
    <col min="13322" max="13322" width="7.42578125" style="2" customWidth="1"/>
    <col min="13323" max="13323" width="7.140625" style="2" customWidth="1"/>
    <col min="13324" max="13324" width="7" style="2" customWidth="1"/>
    <col min="13325" max="13325" width="7.5703125" style="2" customWidth="1"/>
    <col min="13326" max="13326" width="9.42578125" style="2" customWidth="1"/>
    <col min="13327" max="13327" width="7.7109375" style="2" customWidth="1"/>
    <col min="13328" max="13328" width="11" style="2" customWidth="1"/>
    <col min="13329" max="13329" width="6.85546875" style="2" customWidth="1"/>
    <col min="13330" max="13567" width="18.85546875" style="2"/>
    <col min="13568" max="13568" width="23" style="2" customWidth="1"/>
    <col min="13569" max="13569" width="8.140625" style="2" customWidth="1"/>
    <col min="13570" max="13570" width="10" style="2" customWidth="1"/>
    <col min="13571" max="13571" width="7.140625" style="2" customWidth="1"/>
    <col min="13572" max="13572" width="7.7109375" style="2" customWidth="1"/>
    <col min="13573" max="13573" width="7.5703125" style="2" customWidth="1"/>
    <col min="13574" max="13574" width="8.7109375" style="2" customWidth="1"/>
    <col min="13575" max="13576" width="7.5703125" style="2" customWidth="1"/>
    <col min="13577" max="13577" width="6.5703125" style="2" customWidth="1"/>
    <col min="13578" max="13578" width="7.42578125" style="2" customWidth="1"/>
    <col min="13579" max="13579" width="7.140625" style="2" customWidth="1"/>
    <col min="13580" max="13580" width="7" style="2" customWidth="1"/>
    <col min="13581" max="13581" width="7.5703125" style="2" customWidth="1"/>
    <col min="13582" max="13582" width="9.42578125" style="2" customWidth="1"/>
    <col min="13583" max="13583" width="7.7109375" style="2" customWidth="1"/>
    <col min="13584" max="13584" width="11" style="2" customWidth="1"/>
    <col min="13585" max="13585" width="6.85546875" style="2" customWidth="1"/>
    <col min="13586" max="13823" width="18.85546875" style="2"/>
    <col min="13824" max="13824" width="23" style="2" customWidth="1"/>
    <col min="13825" max="13825" width="8.140625" style="2" customWidth="1"/>
    <col min="13826" max="13826" width="10" style="2" customWidth="1"/>
    <col min="13827" max="13827" width="7.140625" style="2" customWidth="1"/>
    <col min="13828" max="13828" width="7.7109375" style="2" customWidth="1"/>
    <col min="13829" max="13829" width="7.5703125" style="2" customWidth="1"/>
    <col min="13830" max="13830" width="8.7109375" style="2" customWidth="1"/>
    <col min="13831" max="13832" width="7.5703125" style="2" customWidth="1"/>
    <col min="13833" max="13833" width="6.5703125" style="2" customWidth="1"/>
    <col min="13834" max="13834" width="7.42578125" style="2" customWidth="1"/>
    <col min="13835" max="13835" width="7.140625" style="2" customWidth="1"/>
    <col min="13836" max="13836" width="7" style="2" customWidth="1"/>
    <col min="13837" max="13837" width="7.5703125" style="2" customWidth="1"/>
    <col min="13838" max="13838" width="9.42578125" style="2" customWidth="1"/>
    <col min="13839" max="13839" width="7.7109375" style="2" customWidth="1"/>
    <col min="13840" max="13840" width="11" style="2" customWidth="1"/>
    <col min="13841" max="13841" width="6.85546875" style="2" customWidth="1"/>
    <col min="13842" max="14079" width="18.85546875" style="2"/>
    <col min="14080" max="14080" width="23" style="2" customWidth="1"/>
    <col min="14081" max="14081" width="8.140625" style="2" customWidth="1"/>
    <col min="14082" max="14082" width="10" style="2" customWidth="1"/>
    <col min="14083" max="14083" width="7.140625" style="2" customWidth="1"/>
    <col min="14084" max="14084" width="7.7109375" style="2" customWidth="1"/>
    <col min="14085" max="14085" width="7.5703125" style="2" customWidth="1"/>
    <col min="14086" max="14086" width="8.7109375" style="2" customWidth="1"/>
    <col min="14087" max="14088" width="7.5703125" style="2" customWidth="1"/>
    <col min="14089" max="14089" width="6.5703125" style="2" customWidth="1"/>
    <col min="14090" max="14090" width="7.42578125" style="2" customWidth="1"/>
    <col min="14091" max="14091" width="7.140625" style="2" customWidth="1"/>
    <col min="14092" max="14092" width="7" style="2" customWidth="1"/>
    <col min="14093" max="14093" width="7.5703125" style="2" customWidth="1"/>
    <col min="14094" max="14094" width="9.42578125" style="2" customWidth="1"/>
    <col min="14095" max="14095" width="7.7109375" style="2" customWidth="1"/>
    <col min="14096" max="14096" width="11" style="2" customWidth="1"/>
    <col min="14097" max="14097" width="6.85546875" style="2" customWidth="1"/>
    <col min="14098" max="14335" width="18.85546875" style="2"/>
    <col min="14336" max="14336" width="23" style="2" customWidth="1"/>
    <col min="14337" max="14337" width="8.140625" style="2" customWidth="1"/>
    <col min="14338" max="14338" width="10" style="2" customWidth="1"/>
    <col min="14339" max="14339" width="7.140625" style="2" customWidth="1"/>
    <col min="14340" max="14340" width="7.7109375" style="2" customWidth="1"/>
    <col min="14341" max="14341" width="7.5703125" style="2" customWidth="1"/>
    <col min="14342" max="14342" width="8.7109375" style="2" customWidth="1"/>
    <col min="14343" max="14344" width="7.5703125" style="2" customWidth="1"/>
    <col min="14345" max="14345" width="6.5703125" style="2" customWidth="1"/>
    <col min="14346" max="14346" width="7.42578125" style="2" customWidth="1"/>
    <col min="14347" max="14347" width="7.140625" style="2" customWidth="1"/>
    <col min="14348" max="14348" width="7" style="2" customWidth="1"/>
    <col min="14349" max="14349" width="7.5703125" style="2" customWidth="1"/>
    <col min="14350" max="14350" width="9.42578125" style="2" customWidth="1"/>
    <col min="14351" max="14351" width="7.7109375" style="2" customWidth="1"/>
    <col min="14352" max="14352" width="11" style="2" customWidth="1"/>
    <col min="14353" max="14353" width="6.85546875" style="2" customWidth="1"/>
    <col min="14354" max="14591" width="18.85546875" style="2"/>
    <col min="14592" max="14592" width="23" style="2" customWidth="1"/>
    <col min="14593" max="14593" width="8.140625" style="2" customWidth="1"/>
    <col min="14594" max="14594" width="10" style="2" customWidth="1"/>
    <col min="14595" max="14595" width="7.140625" style="2" customWidth="1"/>
    <col min="14596" max="14596" width="7.7109375" style="2" customWidth="1"/>
    <col min="14597" max="14597" width="7.5703125" style="2" customWidth="1"/>
    <col min="14598" max="14598" width="8.7109375" style="2" customWidth="1"/>
    <col min="14599" max="14600" width="7.5703125" style="2" customWidth="1"/>
    <col min="14601" max="14601" width="6.5703125" style="2" customWidth="1"/>
    <col min="14602" max="14602" width="7.42578125" style="2" customWidth="1"/>
    <col min="14603" max="14603" width="7.140625" style="2" customWidth="1"/>
    <col min="14604" max="14604" width="7" style="2" customWidth="1"/>
    <col min="14605" max="14605" width="7.5703125" style="2" customWidth="1"/>
    <col min="14606" max="14606" width="9.42578125" style="2" customWidth="1"/>
    <col min="14607" max="14607" width="7.7109375" style="2" customWidth="1"/>
    <col min="14608" max="14608" width="11" style="2" customWidth="1"/>
    <col min="14609" max="14609" width="6.85546875" style="2" customWidth="1"/>
    <col min="14610" max="14847" width="18.85546875" style="2"/>
    <col min="14848" max="14848" width="23" style="2" customWidth="1"/>
    <col min="14849" max="14849" width="8.140625" style="2" customWidth="1"/>
    <col min="14850" max="14850" width="10" style="2" customWidth="1"/>
    <col min="14851" max="14851" width="7.140625" style="2" customWidth="1"/>
    <col min="14852" max="14852" width="7.7109375" style="2" customWidth="1"/>
    <col min="14853" max="14853" width="7.5703125" style="2" customWidth="1"/>
    <col min="14854" max="14854" width="8.7109375" style="2" customWidth="1"/>
    <col min="14855" max="14856" width="7.5703125" style="2" customWidth="1"/>
    <col min="14857" max="14857" width="6.5703125" style="2" customWidth="1"/>
    <col min="14858" max="14858" width="7.42578125" style="2" customWidth="1"/>
    <col min="14859" max="14859" width="7.140625" style="2" customWidth="1"/>
    <col min="14860" max="14860" width="7" style="2" customWidth="1"/>
    <col min="14861" max="14861" width="7.5703125" style="2" customWidth="1"/>
    <col min="14862" max="14862" width="9.42578125" style="2" customWidth="1"/>
    <col min="14863" max="14863" width="7.7109375" style="2" customWidth="1"/>
    <col min="14864" max="14864" width="11" style="2" customWidth="1"/>
    <col min="14865" max="14865" width="6.85546875" style="2" customWidth="1"/>
    <col min="14866" max="15103" width="18.85546875" style="2"/>
    <col min="15104" max="15104" width="23" style="2" customWidth="1"/>
    <col min="15105" max="15105" width="8.140625" style="2" customWidth="1"/>
    <col min="15106" max="15106" width="10" style="2" customWidth="1"/>
    <col min="15107" max="15107" width="7.140625" style="2" customWidth="1"/>
    <col min="15108" max="15108" width="7.7109375" style="2" customWidth="1"/>
    <col min="15109" max="15109" width="7.5703125" style="2" customWidth="1"/>
    <col min="15110" max="15110" width="8.7109375" style="2" customWidth="1"/>
    <col min="15111" max="15112" width="7.5703125" style="2" customWidth="1"/>
    <col min="15113" max="15113" width="6.5703125" style="2" customWidth="1"/>
    <col min="15114" max="15114" width="7.42578125" style="2" customWidth="1"/>
    <col min="15115" max="15115" width="7.140625" style="2" customWidth="1"/>
    <col min="15116" max="15116" width="7" style="2" customWidth="1"/>
    <col min="15117" max="15117" width="7.5703125" style="2" customWidth="1"/>
    <col min="15118" max="15118" width="9.42578125" style="2" customWidth="1"/>
    <col min="15119" max="15119" width="7.7109375" style="2" customWidth="1"/>
    <col min="15120" max="15120" width="11" style="2" customWidth="1"/>
    <col min="15121" max="15121" width="6.85546875" style="2" customWidth="1"/>
    <col min="15122" max="15359" width="18.85546875" style="2"/>
    <col min="15360" max="15360" width="23" style="2" customWidth="1"/>
    <col min="15361" max="15361" width="8.140625" style="2" customWidth="1"/>
    <col min="15362" max="15362" width="10" style="2" customWidth="1"/>
    <col min="15363" max="15363" width="7.140625" style="2" customWidth="1"/>
    <col min="15364" max="15364" width="7.7109375" style="2" customWidth="1"/>
    <col min="15365" max="15365" width="7.5703125" style="2" customWidth="1"/>
    <col min="15366" max="15366" width="8.7109375" style="2" customWidth="1"/>
    <col min="15367" max="15368" width="7.5703125" style="2" customWidth="1"/>
    <col min="15369" max="15369" width="6.5703125" style="2" customWidth="1"/>
    <col min="15370" max="15370" width="7.42578125" style="2" customWidth="1"/>
    <col min="15371" max="15371" width="7.140625" style="2" customWidth="1"/>
    <col min="15372" max="15372" width="7" style="2" customWidth="1"/>
    <col min="15373" max="15373" width="7.5703125" style="2" customWidth="1"/>
    <col min="15374" max="15374" width="9.42578125" style="2" customWidth="1"/>
    <col min="15375" max="15375" width="7.7109375" style="2" customWidth="1"/>
    <col min="15376" max="15376" width="11" style="2" customWidth="1"/>
    <col min="15377" max="15377" width="6.85546875" style="2" customWidth="1"/>
    <col min="15378" max="15615" width="18.85546875" style="2"/>
    <col min="15616" max="15616" width="23" style="2" customWidth="1"/>
    <col min="15617" max="15617" width="8.140625" style="2" customWidth="1"/>
    <col min="15618" max="15618" width="10" style="2" customWidth="1"/>
    <col min="15619" max="15619" width="7.140625" style="2" customWidth="1"/>
    <col min="15620" max="15620" width="7.7109375" style="2" customWidth="1"/>
    <col min="15621" max="15621" width="7.5703125" style="2" customWidth="1"/>
    <col min="15622" max="15622" width="8.7109375" style="2" customWidth="1"/>
    <col min="15623" max="15624" width="7.5703125" style="2" customWidth="1"/>
    <col min="15625" max="15625" width="6.5703125" style="2" customWidth="1"/>
    <col min="15626" max="15626" width="7.42578125" style="2" customWidth="1"/>
    <col min="15627" max="15627" width="7.140625" style="2" customWidth="1"/>
    <col min="15628" max="15628" width="7" style="2" customWidth="1"/>
    <col min="15629" max="15629" width="7.5703125" style="2" customWidth="1"/>
    <col min="15630" max="15630" width="9.42578125" style="2" customWidth="1"/>
    <col min="15631" max="15631" width="7.7109375" style="2" customWidth="1"/>
    <col min="15632" max="15632" width="11" style="2" customWidth="1"/>
    <col min="15633" max="15633" width="6.85546875" style="2" customWidth="1"/>
    <col min="15634" max="15871" width="18.85546875" style="2"/>
    <col min="15872" max="15872" width="23" style="2" customWidth="1"/>
    <col min="15873" max="15873" width="8.140625" style="2" customWidth="1"/>
    <col min="15874" max="15874" width="10" style="2" customWidth="1"/>
    <col min="15875" max="15875" width="7.140625" style="2" customWidth="1"/>
    <col min="15876" max="15876" width="7.7109375" style="2" customWidth="1"/>
    <col min="15877" max="15877" width="7.5703125" style="2" customWidth="1"/>
    <col min="15878" max="15878" width="8.7109375" style="2" customWidth="1"/>
    <col min="15879" max="15880" width="7.5703125" style="2" customWidth="1"/>
    <col min="15881" max="15881" width="6.5703125" style="2" customWidth="1"/>
    <col min="15882" max="15882" width="7.42578125" style="2" customWidth="1"/>
    <col min="15883" max="15883" width="7.140625" style="2" customWidth="1"/>
    <col min="15884" max="15884" width="7" style="2" customWidth="1"/>
    <col min="15885" max="15885" width="7.5703125" style="2" customWidth="1"/>
    <col min="15886" max="15886" width="9.42578125" style="2" customWidth="1"/>
    <col min="15887" max="15887" width="7.7109375" style="2" customWidth="1"/>
    <col min="15888" max="15888" width="11" style="2" customWidth="1"/>
    <col min="15889" max="15889" width="6.85546875" style="2" customWidth="1"/>
    <col min="15890" max="16127" width="18.85546875" style="2"/>
    <col min="16128" max="16128" width="23" style="2" customWidth="1"/>
    <col min="16129" max="16129" width="8.140625" style="2" customWidth="1"/>
    <col min="16130" max="16130" width="10" style="2" customWidth="1"/>
    <col min="16131" max="16131" width="7.140625" style="2" customWidth="1"/>
    <col min="16132" max="16132" width="7.7109375" style="2" customWidth="1"/>
    <col min="16133" max="16133" width="7.5703125" style="2" customWidth="1"/>
    <col min="16134" max="16134" width="8.7109375" style="2" customWidth="1"/>
    <col min="16135" max="16136" width="7.5703125" style="2" customWidth="1"/>
    <col min="16137" max="16137" width="6.5703125" style="2" customWidth="1"/>
    <col min="16138" max="16138" width="7.42578125" style="2" customWidth="1"/>
    <col min="16139" max="16139" width="7.140625" style="2" customWidth="1"/>
    <col min="16140" max="16140" width="7" style="2" customWidth="1"/>
    <col min="16141" max="16141" width="7.5703125" style="2" customWidth="1"/>
    <col min="16142" max="16142" width="9.42578125" style="2" customWidth="1"/>
    <col min="16143" max="16143" width="7.7109375" style="2" customWidth="1"/>
    <col min="16144" max="16144" width="11" style="2" customWidth="1"/>
    <col min="16145" max="16145" width="6.85546875" style="2" customWidth="1"/>
    <col min="16146" max="16384" width="18.85546875" style="2"/>
  </cols>
  <sheetData>
    <row r="1" spans="1:19">
      <c r="A1" s="32" t="s">
        <v>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34.5" customHeight="1">
      <c r="A3" s="33" t="s">
        <v>0</v>
      </c>
      <c r="B3" s="34" t="s">
        <v>64</v>
      </c>
      <c r="C3" s="35"/>
      <c r="D3" s="34" t="s">
        <v>65</v>
      </c>
      <c r="E3" s="35"/>
      <c r="F3" s="34" t="s">
        <v>66</v>
      </c>
      <c r="G3" s="35"/>
      <c r="H3" s="34" t="s">
        <v>67</v>
      </c>
      <c r="I3" s="35"/>
      <c r="J3" s="34" t="s">
        <v>68</v>
      </c>
      <c r="K3" s="35"/>
      <c r="L3" s="34" t="s">
        <v>69</v>
      </c>
      <c r="M3" s="35"/>
      <c r="N3" s="34" t="s">
        <v>70</v>
      </c>
      <c r="O3" s="35"/>
      <c r="P3" s="34" t="s">
        <v>24</v>
      </c>
      <c r="Q3" s="35"/>
    </row>
    <row r="4" spans="1:19">
      <c r="A4" s="33"/>
      <c r="B4" s="24" t="s">
        <v>41</v>
      </c>
      <c r="C4" s="24" t="s">
        <v>42</v>
      </c>
      <c r="D4" s="24" t="s">
        <v>41</v>
      </c>
      <c r="E4" s="24" t="s">
        <v>42</v>
      </c>
      <c r="F4" s="24" t="s">
        <v>41</v>
      </c>
      <c r="G4" s="24" t="s">
        <v>42</v>
      </c>
      <c r="H4" s="24" t="s">
        <v>41</v>
      </c>
      <c r="I4" s="24" t="s">
        <v>42</v>
      </c>
      <c r="J4" s="24" t="s">
        <v>41</v>
      </c>
      <c r="K4" s="24" t="s">
        <v>42</v>
      </c>
      <c r="L4" s="24" t="s">
        <v>41</v>
      </c>
      <c r="M4" s="24" t="s">
        <v>42</v>
      </c>
      <c r="N4" s="24" t="s">
        <v>41</v>
      </c>
      <c r="O4" s="24" t="s">
        <v>42</v>
      </c>
      <c r="P4" s="24" t="s">
        <v>41</v>
      </c>
      <c r="Q4" s="24" t="s">
        <v>42</v>
      </c>
    </row>
    <row r="5" spans="1:19">
      <c r="A5" s="3" t="s">
        <v>14</v>
      </c>
      <c r="B5" s="4">
        <v>28</v>
      </c>
      <c r="C5" s="6">
        <f t="shared" ref="C5:C15" si="0">B5*100/P5</f>
        <v>80</v>
      </c>
      <c r="D5" s="5">
        <f>F5+H5+J5+L5+N5</f>
        <v>7</v>
      </c>
      <c r="E5" s="6">
        <f t="shared" ref="E5:E15" si="1">D5*100/P5</f>
        <v>20</v>
      </c>
      <c r="F5" s="5">
        <v>0</v>
      </c>
      <c r="G5" s="6">
        <f>F5*100/D5</f>
        <v>0</v>
      </c>
      <c r="H5" s="5">
        <v>1</v>
      </c>
      <c r="I5" s="6">
        <f>H5*100/D5</f>
        <v>14.285714285714286</v>
      </c>
      <c r="J5" s="5">
        <v>1</v>
      </c>
      <c r="K5" s="6">
        <f>J5*100/D5</f>
        <v>14.285714285714286</v>
      </c>
      <c r="L5" s="5">
        <v>3</v>
      </c>
      <c r="M5" s="6">
        <f>L5*100/D5</f>
        <v>42.857142857142854</v>
      </c>
      <c r="N5" s="5">
        <v>2</v>
      </c>
      <c r="O5" s="6">
        <f>N5*100/D5</f>
        <v>28.571428571428573</v>
      </c>
      <c r="P5" s="5">
        <f>B5+D5</f>
        <v>35</v>
      </c>
      <c r="Q5" s="6">
        <f>P5*100/P5</f>
        <v>100</v>
      </c>
      <c r="R5" s="7"/>
      <c r="S5" s="7"/>
    </row>
    <row r="6" spans="1:19">
      <c r="A6" s="3" t="s">
        <v>15</v>
      </c>
      <c r="B6" s="8">
        <v>22</v>
      </c>
      <c r="C6" s="6">
        <f t="shared" si="0"/>
        <v>73.333333333333329</v>
      </c>
      <c r="D6" s="5">
        <f t="shared" ref="D6:D14" si="2">F6+H6+J6+L6+N6</f>
        <v>8</v>
      </c>
      <c r="E6" s="6">
        <f t="shared" si="1"/>
        <v>26.666666666666668</v>
      </c>
      <c r="F6" s="5">
        <v>1</v>
      </c>
      <c r="G6" s="6">
        <f t="shared" ref="G6:G14" si="3">F6*100/D6</f>
        <v>12.5</v>
      </c>
      <c r="H6" s="5">
        <v>0</v>
      </c>
      <c r="I6" s="6">
        <f t="shared" ref="I6:I14" si="4">H6*100/D6</f>
        <v>0</v>
      </c>
      <c r="J6" s="5">
        <v>1</v>
      </c>
      <c r="K6" s="6">
        <f t="shared" ref="K6:K14" si="5">J6*100/D6</f>
        <v>12.5</v>
      </c>
      <c r="L6" s="5">
        <v>1</v>
      </c>
      <c r="M6" s="6">
        <f t="shared" ref="M6:M14" si="6">L6*100/D6</f>
        <v>12.5</v>
      </c>
      <c r="N6" s="5">
        <v>5</v>
      </c>
      <c r="O6" s="6">
        <f t="shared" ref="O6:O14" si="7">N6*100/D6</f>
        <v>62.5</v>
      </c>
      <c r="P6" s="5">
        <f t="shared" ref="P6:P14" si="8">B6+D6</f>
        <v>30</v>
      </c>
      <c r="Q6" s="6">
        <f t="shared" ref="Q6:Q14" si="9">P6*100/P6</f>
        <v>100</v>
      </c>
      <c r="R6" s="7"/>
      <c r="S6" s="7"/>
    </row>
    <row r="7" spans="1:19">
      <c r="A7" s="3" t="s">
        <v>16</v>
      </c>
      <c r="B7" s="8">
        <v>21</v>
      </c>
      <c r="C7" s="6">
        <f t="shared" si="0"/>
        <v>80.769230769230774</v>
      </c>
      <c r="D7" s="5">
        <f t="shared" si="2"/>
        <v>5</v>
      </c>
      <c r="E7" s="6">
        <f t="shared" si="1"/>
        <v>19.23076923076923</v>
      </c>
      <c r="F7" s="5">
        <v>0</v>
      </c>
      <c r="G7" s="6">
        <f t="shared" si="3"/>
        <v>0</v>
      </c>
      <c r="H7" s="5">
        <v>0</v>
      </c>
      <c r="I7" s="6">
        <f t="shared" si="4"/>
        <v>0</v>
      </c>
      <c r="J7" s="5">
        <v>0</v>
      </c>
      <c r="K7" s="6">
        <f t="shared" si="5"/>
        <v>0</v>
      </c>
      <c r="L7" s="5">
        <v>3</v>
      </c>
      <c r="M7" s="6">
        <f t="shared" si="6"/>
        <v>60</v>
      </c>
      <c r="N7" s="5">
        <v>2</v>
      </c>
      <c r="O7" s="6">
        <f t="shared" si="7"/>
        <v>40</v>
      </c>
      <c r="P7" s="5">
        <f t="shared" si="8"/>
        <v>26</v>
      </c>
      <c r="Q7" s="6">
        <f t="shared" si="9"/>
        <v>100</v>
      </c>
      <c r="R7" s="7"/>
      <c r="S7" s="7"/>
    </row>
    <row r="8" spans="1:19">
      <c r="A8" s="3" t="s">
        <v>17</v>
      </c>
      <c r="B8" s="8">
        <v>30</v>
      </c>
      <c r="C8" s="6">
        <f t="shared" si="0"/>
        <v>75</v>
      </c>
      <c r="D8" s="5">
        <f t="shared" si="2"/>
        <v>10</v>
      </c>
      <c r="E8" s="6">
        <f t="shared" si="1"/>
        <v>25</v>
      </c>
      <c r="F8" s="5">
        <v>2</v>
      </c>
      <c r="G8" s="6">
        <f t="shared" si="3"/>
        <v>20</v>
      </c>
      <c r="H8" s="5">
        <v>0</v>
      </c>
      <c r="I8" s="6">
        <f t="shared" si="4"/>
        <v>0</v>
      </c>
      <c r="J8" s="5">
        <v>2</v>
      </c>
      <c r="K8" s="6">
        <f t="shared" si="5"/>
        <v>20</v>
      </c>
      <c r="L8" s="5">
        <v>1</v>
      </c>
      <c r="M8" s="6">
        <f t="shared" si="6"/>
        <v>10</v>
      </c>
      <c r="N8" s="5">
        <v>5</v>
      </c>
      <c r="O8" s="6">
        <f t="shared" si="7"/>
        <v>50</v>
      </c>
      <c r="P8" s="5">
        <f t="shared" si="8"/>
        <v>40</v>
      </c>
      <c r="Q8" s="6">
        <f t="shared" si="9"/>
        <v>100</v>
      </c>
      <c r="R8" s="7"/>
      <c r="S8" s="7"/>
    </row>
    <row r="9" spans="1:19">
      <c r="A9" s="3" t="s">
        <v>18</v>
      </c>
      <c r="B9" s="8">
        <v>24</v>
      </c>
      <c r="C9" s="6">
        <f t="shared" si="0"/>
        <v>100</v>
      </c>
      <c r="D9" s="5">
        <f t="shared" si="2"/>
        <v>0</v>
      </c>
      <c r="E9" s="6">
        <f t="shared" si="1"/>
        <v>0</v>
      </c>
      <c r="F9" s="5">
        <v>0</v>
      </c>
      <c r="G9" s="6">
        <v>0</v>
      </c>
      <c r="H9" s="5">
        <v>0</v>
      </c>
      <c r="I9" s="6">
        <v>0</v>
      </c>
      <c r="J9" s="5">
        <v>0</v>
      </c>
      <c r="K9" s="6">
        <v>0</v>
      </c>
      <c r="L9" s="5">
        <v>0</v>
      </c>
      <c r="M9" s="6">
        <v>0</v>
      </c>
      <c r="N9" s="5">
        <v>0</v>
      </c>
      <c r="O9" s="6">
        <v>0</v>
      </c>
      <c r="P9" s="5">
        <f t="shared" si="8"/>
        <v>24</v>
      </c>
      <c r="Q9" s="6">
        <f t="shared" si="9"/>
        <v>100</v>
      </c>
      <c r="R9" s="7"/>
      <c r="S9" s="7"/>
    </row>
    <row r="10" spans="1:19">
      <c r="A10" s="3" t="s">
        <v>19</v>
      </c>
      <c r="B10" s="8">
        <v>24</v>
      </c>
      <c r="C10" s="6">
        <f t="shared" si="0"/>
        <v>77.41935483870968</v>
      </c>
      <c r="D10" s="5">
        <f t="shared" si="2"/>
        <v>7</v>
      </c>
      <c r="E10" s="6">
        <f t="shared" si="1"/>
        <v>22.580645161290324</v>
      </c>
      <c r="F10" s="5">
        <v>1</v>
      </c>
      <c r="G10" s="6">
        <f t="shared" si="3"/>
        <v>14.285714285714286</v>
      </c>
      <c r="H10" s="5">
        <v>1</v>
      </c>
      <c r="I10" s="6">
        <f t="shared" si="4"/>
        <v>14.285714285714286</v>
      </c>
      <c r="J10" s="5">
        <v>1</v>
      </c>
      <c r="K10" s="6">
        <f t="shared" si="5"/>
        <v>14.285714285714286</v>
      </c>
      <c r="L10" s="5">
        <v>1</v>
      </c>
      <c r="M10" s="6">
        <f t="shared" si="6"/>
        <v>14.285714285714286</v>
      </c>
      <c r="N10" s="5">
        <v>3</v>
      </c>
      <c r="O10" s="6">
        <f t="shared" si="7"/>
        <v>42.857142857142854</v>
      </c>
      <c r="P10" s="5">
        <f t="shared" si="8"/>
        <v>31</v>
      </c>
      <c r="Q10" s="6">
        <f t="shared" si="9"/>
        <v>100</v>
      </c>
      <c r="R10" s="7"/>
      <c r="S10" s="7"/>
    </row>
    <row r="11" spans="1:19">
      <c r="A11" s="3" t="s">
        <v>20</v>
      </c>
      <c r="B11" s="8">
        <v>26</v>
      </c>
      <c r="C11" s="6">
        <f t="shared" si="0"/>
        <v>96.296296296296291</v>
      </c>
      <c r="D11" s="5">
        <f t="shared" si="2"/>
        <v>1</v>
      </c>
      <c r="E11" s="6">
        <f t="shared" si="1"/>
        <v>3.7037037037037037</v>
      </c>
      <c r="F11" s="5">
        <v>0</v>
      </c>
      <c r="G11" s="6">
        <f t="shared" si="3"/>
        <v>0</v>
      </c>
      <c r="H11" s="5">
        <v>0</v>
      </c>
      <c r="I11" s="6">
        <f t="shared" si="4"/>
        <v>0</v>
      </c>
      <c r="J11" s="5">
        <v>0</v>
      </c>
      <c r="K11" s="6">
        <f t="shared" si="5"/>
        <v>0</v>
      </c>
      <c r="L11" s="5">
        <v>0</v>
      </c>
      <c r="M11" s="6">
        <f t="shared" si="6"/>
        <v>0</v>
      </c>
      <c r="N11" s="5">
        <v>1</v>
      </c>
      <c r="O11" s="6">
        <f t="shared" si="7"/>
        <v>100</v>
      </c>
      <c r="P11" s="5">
        <f t="shared" si="8"/>
        <v>27</v>
      </c>
      <c r="Q11" s="6">
        <f t="shared" si="9"/>
        <v>100</v>
      </c>
      <c r="R11" s="7"/>
      <c r="S11" s="7"/>
    </row>
    <row r="12" spans="1:19">
      <c r="A12" s="3" t="s">
        <v>21</v>
      </c>
      <c r="B12" s="8">
        <v>32</v>
      </c>
      <c r="C12" s="6">
        <f t="shared" si="0"/>
        <v>84.21052631578948</v>
      </c>
      <c r="D12" s="5">
        <f t="shared" si="2"/>
        <v>6</v>
      </c>
      <c r="E12" s="6">
        <f t="shared" si="1"/>
        <v>15.789473684210526</v>
      </c>
      <c r="F12" s="5">
        <v>4</v>
      </c>
      <c r="G12" s="6">
        <f t="shared" si="3"/>
        <v>66.666666666666671</v>
      </c>
      <c r="H12" s="5">
        <v>0</v>
      </c>
      <c r="I12" s="6">
        <f t="shared" si="4"/>
        <v>0</v>
      </c>
      <c r="J12" s="5">
        <v>0</v>
      </c>
      <c r="K12" s="6">
        <f t="shared" si="5"/>
        <v>0</v>
      </c>
      <c r="L12" s="5">
        <v>0</v>
      </c>
      <c r="M12" s="6">
        <f t="shared" si="6"/>
        <v>0</v>
      </c>
      <c r="N12" s="5">
        <v>2</v>
      </c>
      <c r="O12" s="6">
        <f t="shared" si="7"/>
        <v>33.333333333333336</v>
      </c>
      <c r="P12" s="5">
        <f t="shared" si="8"/>
        <v>38</v>
      </c>
      <c r="Q12" s="6">
        <f t="shared" si="9"/>
        <v>100</v>
      </c>
      <c r="R12" s="7"/>
      <c r="S12" s="7"/>
    </row>
    <row r="13" spans="1:19">
      <c r="A13" s="3" t="s">
        <v>22</v>
      </c>
      <c r="B13" s="8">
        <v>23</v>
      </c>
      <c r="C13" s="6">
        <f t="shared" si="0"/>
        <v>92</v>
      </c>
      <c r="D13" s="5">
        <f t="shared" si="2"/>
        <v>2</v>
      </c>
      <c r="E13" s="6">
        <f t="shared" si="1"/>
        <v>8</v>
      </c>
      <c r="F13" s="5">
        <v>0</v>
      </c>
      <c r="G13" s="6">
        <f t="shared" si="3"/>
        <v>0</v>
      </c>
      <c r="H13" s="5">
        <v>1</v>
      </c>
      <c r="I13" s="6">
        <f t="shared" si="4"/>
        <v>50</v>
      </c>
      <c r="J13" s="5">
        <v>0</v>
      </c>
      <c r="K13" s="6">
        <f t="shared" si="5"/>
        <v>0</v>
      </c>
      <c r="L13" s="5">
        <v>0</v>
      </c>
      <c r="M13" s="6">
        <f t="shared" si="6"/>
        <v>0</v>
      </c>
      <c r="N13" s="5">
        <v>1</v>
      </c>
      <c r="O13" s="6">
        <f t="shared" si="7"/>
        <v>50</v>
      </c>
      <c r="P13" s="5">
        <f t="shared" si="8"/>
        <v>25</v>
      </c>
      <c r="Q13" s="6">
        <f t="shared" si="9"/>
        <v>100</v>
      </c>
      <c r="R13" s="7"/>
      <c r="S13" s="7"/>
    </row>
    <row r="14" spans="1:19">
      <c r="A14" s="3" t="s">
        <v>23</v>
      </c>
      <c r="B14" s="8">
        <v>37</v>
      </c>
      <c r="C14" s="6">
        <f t="shared" si="0"/>
        <v>77.083333333333329</v>
      </c>
      <c r="D14" s="5">
        <f t="shared" si="2"/>
        <v>11</v>
      </c>
      <c r="E14" s="6">
        <f t="shared" si="1"/>
        <v>22.916666666666668</v>
      </c>
      <c r="F14" s="5">
        <v>1</v>
      </c>
      <c r="G14" s="6">
        <f t="shared" si="3"/>
        <v>9.0909090909090917</v>
      </c>
      <c r="H14" s="5">
        <v>3</v>
      </c>
      <c r="I14" s="6">
        <f t="shared" si="4"/>
        <v>27.272727272727273</v>
      </c>
      <c r="J14" s="5">
        <v>2</v>
      </c>
      <c r="K14" s="6">
        <f t="shared" si="5"/>
        <v>18.181818181818183</v>
      </c>
      <c r="L14" s="5">
        <v>2</v>
      </c>
      <c r="M14" s="6">
        <f t="shared" si="6"/>
        <v>18.181818181818183</v>
      </c>
      <c r="N14" s="5">
        <v>3</v>
      </c>
      <c r="O14" s="6">
        <f t="shared" si="7"/>
        <v>27.272727272727273</v>
      </c>
      <c r="P14" s="5">
        <f t="shared" si="8"/>
        <v>48</v>
      </c>
      <c r="Q14" s="6">
        <f t="shared" si="9"/>
        <v>100</v>
      </c>
      <c r="R14" s="7"/>
      <c r="S14" s="7"/>
    </row>
    <row r="15" spans="1:19" ht="18" thickBot="1">
      <c r="A15" s="9" t="s">
        <v>24</v>
      </c>
      <c r="B15" s="10">
        <f>SUM(B5:B14)</f>
        <v>267</v>
      </c>
      <c r="C15" s="11">
        <f t="shared" si="0"/>
        <v>82.407407407407405</v>
      </c>
      <c r="D15" s="10">
        <f>SUM(D5:D14)</f>
        <v>57</v>
      </c>
      <c r="E15" s="11">
        <f t="shared" si="1"/>
        <v>17.592592592592592</v>
      </c>
      <c r="F15" s="10">
        <f>SUM(F5:F14)</f>
        <v>9</v>
      </c>
      <c r="G15" s="11">
        <f>F15*100/D15</f>
        <v>15.789473684210526</v>
      </c>
      <c r="H15" s="13">
        <f>SUM(H5:H14)</f>
        <v>6</v>
      </c>
      <c r="I15" s="12">
        <f>H15*100/D15</f>
        <v>10.526315789473685</v>
      </c>
      <c r="J15" s="13">
        <f>SUM(J5:J14)</f>
        <v>7</v>
      </c>
      <c r="K15" s="12">
        <f>J15*100/D15</f>
        <v>12.280701754385966</v>
      </c>
      <c r="L15" s="13">
        <f>SUM(L5:L14)</f>
        <v>11</v>
      </c>
      <c r="M15" s="12">
        <f>L15*100/D15</f>
        <v>19.298245614035089</v>
      </c>
      <c r="N15" s="13">
        <f>SUM(N5:N14)</f>
        <v>24</v>
      </c>
      <c r="O15" s="12">
        <f>N15*100/D15</f>
        <v>42.10526315789474</v>
      </c>
      <c r="P15" s="10">
        <f>B15+D15</f>
        <v>324</v>
      </c>
      <c r="Q15" s="11">
        <f>P15*100/P15</f>
        <v>100</v>
      </c>
      <c r="R15" s="7"/>
      <c r="S15" s="7"/>
    </row>
    <row r="16" spans="1:19" ht="18" thickTop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5" ht="20.25">
      <c r="A17" s="15"/>
    </row>
    <row r="18" spans="1:15" ht="20.25">
      <c r="A18" s="15"/>
    </row>
    <row r="19" spans="1:15" ht="20.25">
      <c r="A19" s="15"/>
    </row>
    <row r="20" spans="1:15" ht="20.25">
      <c r="A20" s="15"/>
    </row>
    <row r="32" spans="1:15" ht="18">
      <c r="C32" s="17"/>
      <c r="D32" s="17" t="s">
        <v>29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49" spans="1:17">
      <c r="A49" s="18" t="s">
        <v>30</v>
      </c>
      <c r="B49" s="19" t="e">
        <f>#REF!</f>
        <v>#REF!</v>
      </c>
      <c r="C49" s="20" t="e">
        <f>F15+P15+#REF!</f>
        <v>#REF!</v>
      </c>
      <c r="F49" s="18" t="s">
        <v>30</v>
      </c>
      <c r="G49" s="18"/>
      <c r="H49" s="18"/>
      <c r="I49" s="18"/>
      <c r="J49" s="18"/>
      <c r="K49" s="18"/>
      <c r="L49" s="18"/>
      <c r="M49" s="18"/>
      <c r="N49" s="18"/>
      <c r="O49" s="18"/>
      <c r="P49" s="20" t="e">
        <f>F15+P15+#REF!</f>
        <v>#REF!</v>
      </c>
    </row>
    <row r="50" spans="1:17">
      <c r="A50" s="18" t="s">
        <v>31</v>
      </c>
      <c r="B50" s="19">
        <f>Q15</f>
        <v>100</v>
      </c>
      <c r="F50" s="18" t="s">
        <v>31</v>
      </c>
      <c r="G50" s="18"/>
      <c r="H50" s="18"/>
      <c r="I50" s="18"/>
      <c r="J50" s="18"/>
      <c r="K50" s="18"/>
      <c r="L50" s="18"/>
      <c r="M50" s="18"/>
      <c r="N50" s="18"/>
      <c r="O50" s="18"/>
    </row>
    <row r="51" spans="1:17">
      <c r="A51" s="18" t="s">
        <v>32</v>
      </c>
      <c r="B51" s="19"/>
      <c r="C51" s="20"/>
      <c r="D51" s="20"/>
      <c r="F51" s="18" t="s">
        <v>33</v>
      </c>
      <c r="G51" s="18"/>
      <c r="H51" s="18"/>
      <c r="I51" s="18"/>
      <c r="J51" s="18"/>
      <c r="K51" s="18"/>
      <c r="L51" s="18"/>
      <c r="M51" s="18"/>
      <c r="N51" s="18"/>
      <c r="O51" s="18"/>
      <c r="P51" s="20"/>
      <c r="Q51" s="20"/>
    </row>
    <row r="52" spans="1:17">
      <c r="A52" s="18" t="s">
        <v>34</v>
      </c>
      <c r="B52" s="19" t="e">
        <f>#REF!</f>
        <v>#REF!</v>
      </c>
      <c r="C52" s="20" t="e">
        <f>#REF!+D52</f>
        <v>#REF!</v>
      </c>
      <c r="D52" s="20" t="e">
        <f>B53*100/E15</f>
        <v>#REF!</v>
      </c>
      <c r="F52" s="18" t="s">
        <v>35</v>
      </c>
      <c r="G52" s="18"/>
      <c r="H52" s="18"/>
      <c r="I52" s="18"/>
      <c r="J52" s="18"/>
      <c r="K52" s="18"/>
      <c r="L52" s="18"/>
      <c r="M52" s="18"/>
      <c r="N52" s="18"/>
      <c r="O52" s="18"/>
      <c r="P52" s="20" t="e">
        <f>#REF!+Q52</f>
        <v>#REF!</v>
      </c>
      <c r="Q52" s="20" t="e">
        <f>#REF!*100/E15</f>
        <v>#REF!</v>
      </c>
    </row>
    <row r="53" spans="1:17">
      <c r="A53" s="18" t="s">
        <v>36</v>
      </c>
      <c r="B53" s="19" t="e">
        <f>E15-#REF!</f>
        <v>#REF!</v>
      </c>
      <c r="F53" s="18" t="s">
        <v>36</v>
      </c>
      <c r="G53" s="18"/>
      <c r="H53" s="18"/>
      <c r="I53" s="18"/>
      <c r="J53" s="18"/>
      <c r="K53" s="18"/>
      <c r="L53" s="18"/>
      <c r="M53" s="18"/>
      <c r="N53" s="18"/>
      <c r="O53" s="18"/>
    </row>
    <row r="92" spans="1:16" ht="19.5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ht="19.5">
      <c r="A93" s="23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ht="19.5">
      <c r="A94" s="23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ht="19.5">
      <c r="A95" s="23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</sheetData>
  <mergeCells count="10">
    <mergeCell ref="A1:Q1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5"/>
  <sheetViews>
    <sheetView topLeftCell="A4" zoomScale="148" zoomScaleNormal="148" workbookViewId="0">
      <selection activeCell="L16" sqref="L16"/>
    </sheetView>
  </sheetViews>
  <sheetFormatPr defaultColWidth="18.85546875" defaultRowHeight="17.25"/>
  <cols>
    <col min="1" max="1" width="23" style="2" customWidth="1"/>
    <col min="2" max="2" width="6.42578125" style="2" customWidth="1"/>
    <col min="3" max="4" width="6.5703125" style="2" customWidth="1"/>
    <col min="5" max="5" width="6.85546875" style="2" customWidth="1"/>
    <col min="6" max="9" width="7.5703125" style="2" customWidth="1"/>
    <col min="10" max="10" width="6.5703125" style="2" customWidth="1"/>
    <col min="11" max="11" width="7.42578125" style="2" customWidth="1"/>
    <col min="12" max="12" width="7.140625" style="2" customWidth="1"/>
    <col min="13" max="13" width="7" style="2" customWidth="1"/>
    <col min="14" max="251" width="18.85546875" style="2"/>
    <col min="252" max="252" width="23" style="2" customWidth="1"/>
    <col min="253" max="253" width="8.140625" style="2" customWidth="1"/>
    <col min="254" max="254" width="10" style="2" customWidth="1"/>
    <col min="255" max="255" width="7.140625" style="2" customWidth="1"/>
    <col min="256" max="256" width="7.7109375" style="2" customWidth="1"/>
    <col min="257" max="257" width="7.5703125" style="2" customWidth="1"/>
    <col min="258" max="258" width="8.7109375" style="2" customWidth="1"/>
    <col min="259" max="260" width="7.5703125" style="2" customWidth="1"/>
    <col min="261" max="261" width="6.5703125" style="2" customWidth="1"/>
    <col min="262" max="262" width="7.42578125" style="2" customWidth="1"/>
    <col min="263" max="263" width="7.140625" style="2" customWidth="1"/>
    <col min="264" max="264" width="7" style="2" customWidth="1"/>
    <col min="265" max="265" width="7.5703125" style="2" customWidth="1"/>
    <col min="266" max="266" width="9.42578125" style="2" customWidth="1"/>
    <col min="267" max="267" width="7.7109375" style="2" customWidth="1"/>
    <col min="268" max="268" width="11" style="2" customWidth="1"/>
    <col min="269" max="269" width="6.85546875" style="2" customWidth="1"/>
    <col min="270" max="507" width="18.85546875" style="2"/>
    <col min="508" max="508" width="23" style="2" customWidth="1"/>
    <col min="509" max="509" width="8.140625" style="2" customWidth="1"/>
    <col min="510" max="510" width="10" style="2" customWidth="1"/>
    <col min="511" max="511" width="7.140625" style="2" customWidth="1"/>
    <col min="512" max="512" width="7.7109375" style="2" customWidth="1"/>
    <col min="513" max="513" width="7.5703125" style="2" customWidth="1"/>
    <col min="514" max="514" width="8.7109375" style="2" customWidth="1"/>
    <col min="515" max="516" width="7.5703125" style="2" customWidth="1"/>
    <col min="517" max="517" width="6.5703125" style="2" customWidth="1"/>
    <col min="518" max="518" width="7.42578125" style="2" customWidth="1"/>
    <col min="519" max="519" width="7.140625" style="2" customWidth="1"/>
    <col min="520" max="520" width="7" style="2" customWidth="1"/>
    <col min="521" max="521" width="7.5703125" style="2" customWidth="1"/>
    <col min="522" max="522" width="9.42578125" style="2" customWidth="1"/>
    <col min="523" max="523" width="7.7109375" style="2" customWidth="1"/>
    <col min="524" max="524" width="11" style="2" customWidth="1"/>
    <col min="525" max="525" width="6.85546875" style="2" customWidth="1"/>
    <col min="526" max="763" width="18.85546875" style="2"/>
    <col min="764" max="764" width="23" style="2" customWidth="1"/>
    <col min="765" max="765" width="8.140625" style="2" customWidth="1"/>
    <col min="766" max="766" width="10" style="2" customWidth="1"/>
    <col min="767" max="767" width="7.140625" style="2" customWidth="1"/>
    <col min="768" max="768" width="7.7109375" style="2" customWidth="1"/>
    <col min="769" max="769" width="7.5703125" style="2" customWidth="1"/>
    <col min="770" max="770" width="8.7109375" style="2" customWidth="1"/>
    <col min="771" max="772" width="7.5703125" style="2" customWidth="1"/>
    <col min="773" max="773" width="6.5703125" style="2" customWidth="1"/>
    <col min="774" max="774" width="7.42578125" style="2" customWidth="1"/>
    <col min="775" max="775" width="7.140625" style="2" customWidth="1"/>
    <col min="776" max="776" width="7" style="2" customWidth="1"/>
    <col min="777" max="777" width="7.5703125" style="2" customWidth="1"/>
    <col min="778" max="778" width="9.42578125" style="2" customWidth="1"/>
    <col min="779" max="779" width="7.7109375" style="2" customWidth="1"/>
    <col min="780" max="780" width="11" style="2" customWidth="1"/>
    <col min="781" max="781" width="6.85546875" style="2" customWidth="1"/>
    <col min="782" max="1019" width="18.85546875" style="2"/>
    <col min="1020" max="1020" width="23" style="2" customWidth="1"/>
    <col min="1021" max="1021" width="8.140625" style="2" customWidth="1"/>
    <col min="1022" max="1022" width="10" style="2" customWidth="1"/>
    <col min="1023" max="1023" width="7.140625" style="2" customWidth="1"/>
    <col min="1024" max="1024" width="7.7109375" style="2" customWidth="1"/>
    <col min="1025" max="1025" width="7.5703125" style="2" customWidth="1"/>
    <col min="1026" max="1026" width="8.7109375" style="2" customWidth="1"/>
    <col min="1027" max="1028" width="7.5703125" style="2" customWidth="1"/>
    <col min="1029" max="1029" width="6.5703125" style="2" customWidth="1"/>
    <col min="1030" max="1030" width="7.42578125" style="2" customWidth="1"/>
    <col min="1031" max="1031" width="7.140625" style="2" customWidth="1"/>
    <col min="1032" max="1032" width="7" style="2" customWidth="1"/>
    <col min="1033" max="1033" width="7.5703125" style="2" customWidth="1"/>
    <col min="1034" max="1034" width="9.42578125" style="2" customWidth="1"/>
    <col min="1035" max="1035" width="7.7109375" style="2" customWidth="1"/>
    <col min="1036" max="1036" width="11" style="2" customWidth="1"/>
    <col min="1037" max="1037" width="6.85546875" style="2" customWidth="1"/>
    <col min="1038" max="1275" width="18.85546875" style="2"/>
    <col min="1276" max="1276" width="23" style="2" customWidth="1"/>
    <col min="1277" max="1277" width="8.140625" style="2" customWidth="1"/>
    <col min="1278" max="1278" width="10" style="2" customWidth="1"/>
    <col min="1279" max="1279" width="7.140625" style="2" customWidth="1"/>
    <col min="1280" max="1280" width="7.7109375" style="2" customWidth="1"/>
    <col min="1281" max="1281" width="7.5703125" style="2" customWidth="1"/>
    <col min="1282" max="1282" width="8.7109375" style="2" customWidth="1"/>
    <col min="1283" max="1284" width="7.5703125" style="2" customWidth="1"/>
    <col min="1285" max="1285" width="6.5703125" style="2" customWidth="1"/>
    <col min="1286" max="1286" width="7.42578125" style="2" customWidth="1"/>
    <col min="1287" max="1287" width="7.140625" style="2" customWidth="1"/>
    <col min="1288" max="1288" width="7" style="2" customWidth="1"/>
    <col min="1289" max="1289" width="7.5703125" style="2" customWidth="1"/>
    <col min="1290" max="1290" width="9.42578125" style="2" customWidth="1"/>
    <col min="1291" max="1291" width="7.7109375" style="2" customWidth="1"/>
    <col min="1292" max="1292" width="11" style="2" customWidth="1"/>
    <col min="1293" max="1293" width="6.85546875" style="2" customWidth="1"/>
    <col min="1294" max="1531" width="18.85546875" style="2"/>
    <col min="1532" max="1532" width="23" style="2" customWidth="1"/>
    <col min="1533" max="1533" width="8.140625" style="2" customWidth="1"/>
    <col min="1534" max="1534" width="10" style="2" customWidth="1"/>
    <col min="1535" max="1535" width="7.140625" style="2" customWidth="1"/>
    <col min="1536" max="1536" width="7.7109375" style="2" customWidth="1"/>
    <col min="1537" max="1537" width="7.5703125" style="2" customWidth="1"/>
    <col min="1538" max="1538" width="8.7109375" style="2" customWidth="1"/>
    <col min="1539" max="1540" width="7.5703125" style="2" customWidth="1"/>
    <col min="1541" max="1541" width="6.5703125" style="2" customWidth="1"/>
    <col min="1542" max="1542" width="7.42578125" style="2" customWidth="1"/>
    <col min="1543" max="1543" width="7.140625" style="2" customWidth="1"/>
    <col min="1544" max="1544" width="7" style="2" customWidth="1"/>
    <col min="1545" max="1545" width="7.5703125" style="2" customWidth="1"/>
    <col min="1546" max="1546" width="9.42578125" style="2" customWidth="1"/>
    <col min="1547" max="1547" width="7.7109375" style="2" customWidth="1"/>
    <col min="1548" max="1548" width="11" style="2" customWidth="1"/>
    <col min="1549" max="1549" width="6.85546875" style="2" customWidth="1"/>
    <col min="1550" max="1787" width="18.85546875" style="2"/>
    <col min="1788" max="1788" width="23" style="2" customWidth="1"/>
    <col min="1789" max="1789" width="8.140625" style="2" customWidth="1"/>
    <col min="1790" max="1790" width="10" style="2" customWidth="1"/>
    <col min="1791" max="1791" width="7.140625" style="2" customWidth="1"/>
    <col min="1792" max="1792" width="7.7109375" style="2" customWidth="1"/>
    <col min="1793" max="1793" width="7.5703125" style="2" customWidth="1"/>
    <col min="1794" max="1794" width="8.7109375" style="2" customWidth="1"/>
    <col min="1795" max="1796" width="7.5703125" style="2" customWidth="1"/>
    <col min="1797" max="1797" width="6.5703125" style="2" customWidth="1"/>
    <col min="1798" max="1798" width="7.42578125" style="2" customWidth="1"/>
    <col min="1799" max="1799" width="7.140625" style="2" customWidth="1"/>
    <col min="1800" max="1800" width="7" style="2" customWidth="1"/>
    <col min="1801" max="1801" width="7.5703125" style="2" customWidth="1"/>
    <col min="1802" max="1802" width="9.42578125" style="2" customWidth="1"/>
    <col min="1803" max="1803" width="7.7109375" style="2" customWidth="1"/>
    <col min="1804" max="1804" width="11" style="2" customWidth="1"/>
    <col min="1805" max="1805" width="6.85546875" style="2" customWidth="1"/>
    <col min="1806" max="2043" width="18.85546875" style="2"/>
    <col min="2044" max="2044" width="23" style="2" customWidth="1"/>
    <col min="2045" max="2045" width="8.140625" style="2" customWidth="1"/>
    <col min="2046" max="2046" width="10" style="2" customWidth="1"/>
    <col min="2047" max="2047" width="7.140625" style="2" customWidth="1"/>
    <col min="2048" max="2048" width="7.7109375" style="2" customWidth="1"/>
    <col min="2049" max="2049" width="7.5703125" style="2" customWidth="1"/>
    <col min="2050" max="2050" width="8.7109375" style="2" customWidth="1"/>
    <col min="2051" max="2052" width="7.5703125" style="2" customWidth="1"/>
    <col min="2053" max="2053" width="6.5703125" style="2" customWidth="1"/>
    <col min="2054" max="2054" width="7.42578125" style="2" customWidth="1"/>
    <col min="2055" max="2055" width="7.140625" style="2" customWidth="1"/>
    <col min="2056" max="2056" width="7" style="2" customWidth="1"/>
    <col min="2057" max="2057" width="7.5703125" style="2" customWidth="1"/>
    <col min="2058" max="2058" width="9.42578125" style="2" customWidth="1"/>
    <col min="2059" max="2059" width="7.7109375" style="2" customWidth="1"/>
    <col min="2060" max="2060" width="11" style="2" customWidth="1"/>
    <col min="2061" max="2061" width="6.85546875" style="2" customWidth="1"/>
    <col min="2062" max="2299" width="18.85546875" style="2"/>
    <col min="2300" max="2300" width="23" style="2" customWidth="1"/>
    <col min="2301" max="2301" width="8.140625" style="2" customWidth="1"/>
    <col min="2302" max="2302" width="10" style="2" customWidth="1"/>
    <col min="2303" max="2303" width="7.140625" style="2" customWidth="1"/>
    <col min="2304" max="2304" width="7.7109375" style="2" customWidth="1"/>
    <col min="2305" max="2305" width="7.5703125" style="2" customWidth="1"/>
    <col min="2306" max="2306" width="8.7109375" style="2" customWidth="1"/>
    <col min="2307" max="2308" width="7.5703125" style="2" customWidth="1"/>
    <col min="2309" max="2309" width="6.5703125" style="2" customWidth="1"/>
    <col min="2310" max="2310" width="7.42578125" style="2" customWidth="1"/>
    <col min="2311" max="2311" width="7.140625" style="2" customWidth="1"/>
    <col min="2312" max="2312" width="7" style="2" customWidth="1"/>
    <col min="2313" max="2313" width="7.5703125" style="2" customWidth="1"/>
    <col min="2314" max="2314" width="9.42578125" style="2" customWidth="1"/>
    <col min="2315" max="2315" width="7.7109375" style="2" customWidth="1"/>
    <col min="2316" max="2316" width="11" style="2" customWidth="1"/>
    <col min="2317" max="2317" width="6.85546875" style="2" customWidth="1"/>
    <col min="2318" max="2555" width="18.85546875" style="2"/>
    <col min="2556" max="2556" width="23" style="2" customWidth="1"/>
    <col min="2557" max="2557" width="8.140625" style="2" customWidth="1"/>
    <col min="2558" max="2558" width="10" style="2" customWidth="1"/>
    <col min="2559" max="2559" width="7.140625" style="2" customWidth="1"/>
    <col min="2560" max="2560" width="7.7109375" style="2" customWidth="1"/>
    <col min="2561" max="2561" width="7.5703125" style="2" customWidth="1"/>
    <col min="2562" max="2562" width="8.7109375" style="2" customWidth="1"/>
    <col min="2563" max="2564" width="7.5703125" style="2" customWidth="1"/>
    <col min="2565" max="2565" width="6.5703125" style="2" customWidth="1"/>
    <col min="2566" max="2566" width="7.42578125" style="2" customWidth="1"/>
    <col min="2567" max="2567" width="7.140625" style="2" customWidth="1"/>
    <col min="2568" max="2568" width="7" style="2" customWidth="1"/>
    <col min="2569" max="2569" width="7.5703125" style="2" customWidth="1"/>
    <col min="2570" max="2570" width="9.42578125" style="2" customWidth="1"/>
    <col min="2571" max="2571" width="7.7109375" style="2" customWidth="1"/>
    <col min="2572" max="2572" width="11" style="2" customWidth="1"/>
    <col min="2573" max="2573" width="6.85546875" style="2" customWidth="1"/>
    <col min="2574" max="2811" width="18.85546875" style="2"/>
    <col min="2812" max="2812" width="23" style="2" customWidth="1"/>
    <col min="2813" max="2813" width="8.140625" style="2" customWidth="1"/>
    <col min="2814" max="2814" width="10" style="2" customWidth="1"/>
    <col min="2815" max="2815" width="7.140625" style="2" customWidth="1"/>
    <col min="2816" max="2816" width="7.7109375" style="2" customWidth="1"/>
    <col min="2817" max="2817" width="7.5703125" style="2" customWidth="1"/>
    <col min="2818" max="2818" width="8.7109375" style="2" customWidth="1"/>
    <col min="2819" max="2820" width="7.5703125" style="2" customWidth="1"/>
    <col min="2821" max="2821" width="6.5703125" style="2" customWidth="1"/>
    <col min="2822" max="2822" width="7.42578125" style="2" customWidth="1"/>
    <col min="2823" max="2823" width="7.140625" style="2" customWidth="1"/>
    <col min="2824" max="2824" width="7" style="2" customWidth="1"/>
    <col min="2825" max="2825" width="7.5703125" style="2" customWidth="1"/>
    <col min="2826" max="2826" width="9.42578125" style="2" customWidth="1"/>
    <col min="2827" max="2827" width="7.7109375" style="2" customWidth="1"/>
    <col min="2828" max="2828" width="11" style="2" customWidth="1"/>
    <col min="2829" max="2829" width="6.85546875" style="2" customWidth="1"/>
    <col min="2830" max="3067" width="18.85546875" style="2"/>
    <col min="3068" max="3068" width="23" style="2" customWidth="1"/>
    <col min="3069" max="3069" width="8.140625" style="2" customWidth="1"/>
    <col min="3070" max="3070" width="10" style="2" customWidth="1"/>
    <col min="3071" max="3071" width="7.140625" style="2" customWidth="1"/>
    <col min="3072" max="3072" width="7.7109375" style="2" customWidth="1"/>
    <col min="3073" max="3073" width="7.5703125" style="2" customWidth="1"/>
    <col min="3074" max="3074" width="8.7109375" style="2" customWidth="1"/>
    <col min="3075" max="3076" width="7.5703125" style="2" customWidth="1"/>
    <col min="3077" max="3077" width="6.5703125" style="2" customWidth="1"/>
    <col min="3078" max="3078" width="7.42578125" style="2" customWidth="1"/>
    <col min="3079" max="3079" width="7.140625" style="2" customWidth="1"/>
    <col min="3080" max="3080" width="7" style="2" customWidth="1"/>
    <col min="3081" max="3081" width="7.5703125" style="2" customWidth="1"/>
    <col min="3082" max="3082" width="9.42578125" style="2" customWidth="1"/>
    <col min="3083" max="3083" width="7.7109375" style="2" customWidth="1"/>
    <col min="3084" max="3084" width="11" style="2" customWidth="1"/>
    <col min="3085" max="3085" width="6.85546875" style="2" customWidth="1"/>
    <col min="3086" max="3323" width="18.85546875" style="2"/>
    <col min="3324" max="3324" width="23" style="2" customWidth="1"/>
    <col min="3325" max="3325" width="8.140625" style="2" customWidth="1"/>
    <col min="3326" max="3326" width="10" style="2" customWidth="1"/>
    <col min="3327" max="3327" width="7.140625" style="2" customWidth="1"/>
    <col min="3328" max="3328" width="7.7109375" style="2" customWidth="1"/>
    <col min="3329" max="3329" width="7.5703125" style="2" customWidth="1"/>
    <col min="3330" max="3330" width="8.7109375" style="2" customWidth="1"/>
    <col min="3331" max="3332" width="7.5703125" style="2" customWidth="1"/>
    <col min="3333" max="3333" width="6.5703125" style="2" customWidth="1"/>
    <col min="3334" max="3334" width="7.42578125" style="2" customWidth="1"/>
    <col min="3335" max="3335" width="7.140625" style="2" customWidth="1"/>
    <col min="3336" max="3336" width="7" style="2" customWidth="1"/>
    <col min="3337" max="3337" width="7.5703125" style="2" customWidth="1"/>
    <col min="3338" max="3338" width="9.42578125" style="2" customWidth="1"/>
    <col min="3339" max="3339" width="7.7109375" style="2" customWidth="1"/>
    <col min="3340" max="3340" width="11" style="2" customWidth="1"/>
    <col min="3341" max="3341" width="6.85546875" style="2" customWidth="1"/>
    <col min="3342" max="3579" width="18.85546875" style="2"/>
    <col min="3580" max="3580" width="23" style="2" customWidth="1"/>
    <col min="3581" max="3581" width="8.140625" style="2" customWidth="1"/>
    <col min="3582" max="3582" width="10" style="2" customWidth="1"/>
    <col min="3583" max="3583" width="7.140625" style="2" customWidth="1"/>
    <col min="3584" max="3584" width="7.7109375" style="2" customWidth="1"/>
    <col min="3585" max="3585" width="7.5703125" style="2" customWidth="1"/>
    <col min="3586" max="3586" width="8.7109375" style="2" customWidth="1"/>
    <col min="3587" max="3588" width="7.5703125" style="2" customWidth="1"/>
    <col min="3589" max="3589" width="6.5703125" style="2" customWidth="1"/>
    <col min="3590" max="3590" width="7.42578125" style="2" customWidth="1"/>
    <col min="3591" max="3591" width="7.140625" style="2" customWidth="1"/>
    <col min="3592" max="3592" width="7" style="2" customWidth="1"/>
    <col min="3593" max="3593" width="7.5703125" style="2" customWidth="1"/>
    <col min="3594" max="3594" width="9.42578125" style="2" customWidth="1"/>
    <col min="3595" max="3595" width="7.7109375" style="2" customWidth="1"/>
    <col min="3596" max="3596" width="11" style="2" customWidth="1"/>
    <col min="3597" max="3597" width="6.85546875" style="2" customWidth="1"/>
    <col min="3598" max="3835" width="18.85546875" style="2"/>
    <col min="3836" max="3836" width="23" style="2" customWidth="1"/>
    <col min="3837" max="3837" width="8.140625" style="2" customWidth="1"/>
    <col min="3838" max="3838" width="10" style="2" customWidth="1"/>
    <col min="3839" max="3839" width="7.140625" style="2" customWidth="1"/>
    <col min="3840" max="3840" width="7.7109375" style="2" customWidth="1"/>
    <col min="3841" max="3841" width="7.5703125" style="2" customWidth="1"/>
    <col min="3842" max="3842" width="8.7109375" style="2" customWidth="1"/>
    <col min="3843" max="3844" width="7.5703125" style="2" customWidth="1"/>
    <col min="3845" max="3845" width="6.5703125" style="2" customWidth="1"/>
    <col min="3846" max="3846" width="7.42578125" style="2" customWidth="1"/>
    <col min="3847" max="3847" width="7.140625" style="2" customWidth="1"/>
    <col min="3848" max="3848" width="7" style="2" customWidth="1"/>
    <col min="3849" max="3849" width="7.5703125" style="2" customWidth="1"/>
    <col min="3850" max="3850" width="9.42578125" style="2" customWidth="1"/>
    <col min="3851" max="3851" width="7.7109375" style="2" customWidth="1"/>
    <col min="3852" max="3852" width="11" style="2" customWidth="1"/>
    <col min="3853" max="3853" width="6.85546875" style="2" customWidth="1"/>
    <col min="3854" max="4091" width="18.85546875" style="2"/>
    <col min="4092" max="4092" width="23" style="2" customWidth="1"/>
    <col min="4093" max="4093" width="8.140625" style="2" customWidth="1"/>
    <col min="4094" max="4094" width="10" style="2" customWidth="1"/>
    <col min="4095" max="4095" width="7.140625" style="2" customWidth="1"/>
    <col min="4096" max="4096" width="7.7109375" style="2" customWidth="1"/>
    <col min="4097" max="4097" width="7.5703125" style="2" customWidth="1"/>
    <col min="4098" max="4098" width="8.7109375" style="2" customWidth="1"/>
    <col min="4099" max="4100" width="7.5703125" style="2" customWidth="1"/>
    <col min="4101" max="4101" width="6.5703125" style="2" customWidth="1"/>
    <col min="4102" max="4102" width="7.42578125" style="2" customWidth="1"/>
    <col min="4103" max="4103" width="7.140625" style="2" customWidth="1"/>
    <col min="4104" max="4104" width="7" style="2" customWidth="1"/>
    <col min="4105" max="4105" width="7.5703125" style="2" customWidth="1"/>
    <col min="4106" max="4106" width="9.42578125" style="2" customWidth="1"/>
    <col min="4107" max="4107" width="7.7109375" style="2" customWidth="1"/>
    <col min="4108" max="4108" width="11" style="2" customWidth="1"/>
    <col min="4109" max="4109" width="6.85546875" style="2" customWidth="1"/>
    <col min="4110" max="4347" width="18.85546875" style="2"/>
    <col min="4348" max="4348" width="23" style="2" customWidth="1"/>
    <col min="4349" max="4349" width="8.140625" style="2" customWidth="1"/>
    <col min="4350" max="4350" width="10" style="2" customWidth="1"/>
    <col min="4351" max="4351" width="7.140625" style="2" customWidth="1"/>
    <col min="4352" max="4352" width="7.7109375" style="2" customWidth="1"/>
    <col min="4353" max="4353" width="7.5703125" style="2" customWidth="1"/>
    <col min="4354" max="4354" width="8.7109375" style="2" customWidth="1"/>
    <col min="4355" max="4356" width="7.5703125" style="2" customWidth="1"/>
    <col min="4357" max="4357" width="6.5703125" style="2" customWidth="1"/>
    <col min="4358" max="4358" width="7.42578125" style="2" customWidth="1"/>
    <col min="4359" max="4359" width="7.140625" style="2" customWidth="1"/>
    <col min="4360" max="4360" width="7" style="2" customWidth="1"/>
    <col min="4361" max="4361" width="7.5703125" style="2" customWidth="1"/>
    <col min="4362" max="4362" width="9.42578125" style="2" customWidth="1"/>
    <col min="4363" max="4363" width="7.7109375" style="2" customWidth="1"/>
    <col min="4364" max="4364" width="11" style="2" customWidth="1"/>
    <col min="4365" max="4365" width="6.85546875" style="2" customWidth="1"/>
    <col min="4366" max="4603" width="18.85546875" style="2"/>
    <col min="4604" max="4604" width="23" style="2" customWidth="1"/>
    <col min="4605" max="4605" width="8.140625" style="2" customWidth="1"/>
    <col min="4606" max="4606" width="10" style="2" customWidth="1"/>
    <col min="4607" max="4607" width="7.140625" style="2" customWidth="1"/>
    <col min="4608" max="4608" width="7.7109375" style="2" customWidth="1"/>
    <col min="4609" max="4609" width="7.5703125" style="2" customWidth="1"/>
    <col min="4610" max="4610" width="8.7109375" style="2" customWidth="1"/>
    <col min="4611" max="4612" width="7.5703125" style="2" customWidth="1"/>
    <col min="4613" max="4613" width="6.5703125" style="2" customWidth="1"/>
    <col min="4614" max="4614" width="7.42578125" style="2" customWidth="1"/>
    <col min="4615" max="4615" width="7.140625" style="2" customWidth="1"/>
    <col min="4616" max="4616" width="7" style="2" customWidth="1"/>
    <col min="4617" max="4617" width="7.5703125" style="2" customWidth="1"/>
    <col min="4618" max="4618" width="9.42578125" style="2" customWidth="1"/>
    <col min="4619" max="4619" width="7.7109375" style="2" customWidth="1"/>
    <col min="4620" max="4620" width="11" style="2" customWidth="1"/>
    <col min="4621" max="4621" width="6.85546875" style="2" customWidth="1"/>
    <col min="4622" max="4859" width="18.85546875" style="2"/>
    <col min="4860" max="4860" width="23" style="2" customWidth="1"/>
    <col min="4861" max="4861" width="8.140625" style="2" customWidth="1"/>
    <col min="4862" max="4862" width="10" style="2" customWidth="1"/>
    <col min="4863" max="4863" width="7.140625" style="2" customWidth="1"/>
    <col min="4864" max="4864" width="7.7109375" style="2" customWidth="1"/>
    <col min="4865" max="4865" width="7.5703125" style="2" customWidth="1"/>
    <col min="4866" max="4866" width="8.7109375" style="2" customWidth="1"/>
    <col min="4867" max="4868" width="7.5703125" style="2" customWidth="1"/>
    <col min="4869" max="4869" width="6.5703125" style="2" customWidth="1"/>
    <col min="4870" max="4870" width="7.42578125" style="2" customWidth="1"/>
    <col min="4871" max="4871" width="7.140625" style="2" customWidth="1"/>
    <col min="4872" max="4872" width="7" style="2" customWidth="1"/>
    <col min="4873" max="4873" width="7.5703125" style="2" customWidth="1"/>
    <col min="4874" max="4874" width="9.42578125" style="2" customWidth="1"/>
    <col min="4875" max="4875" width="7.7109375" style="2" customWidth="1"/>
    <col min="4876" max="4876" width="11" style="2" customWidth="1"/>
    <col min="4877" max="4877" width="6.85546875" style="2" customWidth="1"/>
    <col min="4878" max="5115" width="18.85546875" style="2"/>
    <col min="5116" max="5116" width="23" style="2" customWidth="1"/>
    <col min="5117" max="5117" width="8.140625" style="2" customWidth="1"/>
    <col min="5118" max="5118" width="10" style="2" customWidth="1"/>
    <col min="5119" max="5119" width="7.140625" style="2" customWidth="1"/>
    <col min="5120" max="5120" width="7.7109375" style="2" customWidth="1"/>
    <col min="5121" max="5121" width="7.5703125" style="2" customWidth="1"/>
    <col min="5122" max="5122" width="8.7109375" style="2" customWidth="1"/>
    <col min="5123" max="5124" width="7.5703125" style="2" customWidth="1"/>
    <col min="5125" max="5125" width="6.5703125" style="2" customWidth="1"/>
    <col min="5126" max="5126" width="7.42578125" style="2" customWidth="1"/>
    <col min="5127" max="5127" width="7.140625" style="2" customWidth="1"/>
    <col min="5128" max="5128" width="7" style="2" customWidth="1"/>
    <col min="5129" max="5129" width="7.5703125" style="2" customWidth="1"/>
    <col min="5130" max="5130" width="9.42578125" style="2" customWidth="1"/>
    <col min="5131" max="5131" width="7.7109375" style="2" customWidth="1"/>
    <col min="5132" max="5132" width="11" style="2" customWidth="1"/>
    <col min="5133" max="5133" width="6.85546875" style="2" customWidth="1"/>
    <col min="5134" max="5371" width="18.85546875" style="2"/>
    <col min="5372" max="5372" width="23" style="2" customWidth="1"/>
    <col min="5373" max="5373" width="8.140625" style="2" customWidth="1"/>
    <col min="5374" max="5374" width="10" style="2" customWidth="1"/>
    <col min="5375" max="5375" width="7.140625" style="2" customWidth="1"/>
    <col min="5376" max="5376" width="7.7109375" style="2" customWidth="1"/>
    <col min="5377" max="5377" width="7.5703125" style="2" customWidth="1"/>
    <col min="5378" max="5378" width="8.7109375" style="2" customWidth="1"/>
    <col min="5379" max="5380" width="7.5703125" style="2" customWidth="1"/>
    <col min="5381" max="5381" width="6.5703125" style="2" customWidth="1"/>
    <col min="5382" max="5382" width="7.42578125" style="2" customWidth="1"/>
    <col min="5383" max="5383" width="7.140625" style="2" customWidth="1"/>
    <col min="5384" max="5384" width="7" style="2" customWidth="1"/>
    <col min="5385" max="5385" width="7.5703125" style="2" customWidth="1"/>
    <col min="5386" max="5386" width="9.42578125" style="2" customWidth="1"/>
    <col min="5387" max="5387" width="7.7109375" style="2" customWidth="1"/>
    <col min="5388" max="5388" width="11" style="2" customWidth="1"/>
    <col min="5389" max="5389" width="6.85546875" style="2" customWidth="1"/>
    <col min="5390" max="5627" width="18.85546875" style="2"/>
    <col min="5628" max="5628" width="23" style="2" customWidth="1"/>
    <col min="5629" max="5629" width="8.140625" style="2" customWidth="1"/>
    <col min="5630" max="5630" width="10" style="2" customWidth="1"/>
    <col min="5631" max="5631" width="7.140625" style="2" customWidth="1"/>
    <col min="5632" max="5632" width="7.7109375" style="2" customWidth="1"/>
    <col min="5633" max="5633" width="7.5703125" style="2" customWidth="1"/>
    <col min="5634" max="5634" width="8.7109375" style="2" customWidth="1"/>
    <col min="5635" max="5636" width="7.5703125" style="2" customWidth="1"/>
    <col min="5637" max="5637" width="6.5703125" style="2" customWidth="1"/>
    <col min="5638" max="5638" width="7.42578125" style="2" customWidth="1"/>
    <col min="5639" max="5639" width="7.140625" style="2" customWidth="1"/>
    <col min="5640" max="5640" width="7" style="2" customWidth="1"/>
    <col min="5641" max="5641" width="7.5703125" style="2" customWidth="1"/>
    <col min="5642" max="5642" width="9.42578125" style="2" customWidth="1"/>
    <col min="5643" max="5643" width="7.7109375" style="2" customWidth="1"/>
    <col min="5644" max="5644" width="11" style="2" customWidth="1"/>
    <col min="5645" max="5645" width="6.85546875" style="2" customWidth="1"/>
    <col min="5646" max="5883" width="18.85546875" style="2"/>
    <col min="5884" max="5884" width="23" style="2" customWidth="1"/>
    <col min="5885" max="5885" width="8.140625" style="2" customWidth="1"/>
    <col min="5886" max="5886" width="10" style="2" customWidth="1"/>
    <col min="5887" max="5887" width="7.140625" style="2" customWidth="1"/>
    <col min="5888" max="5888" width="7.7109375" style="2" customWidth="1"/>
    <col min="5889" max="5889" width="7.5703125" style="2" customWidth="1"/>
    <col min="5890" max="5890" width="8.7109375" style="2" customWidth="1"/>
    <col min="5891" max="5892" width="7.5703125" style="2" customWidth="1"/>
    <col min="5893" max="5893" width="6.5703125" style="2" customWidth="1"/>
    <col min="5894" max="5894" width="7.42578125" style="2" customWidth="1"/>
    <col min="5895" max="5895" width="7.140625" style="2" customWidth="1"/>
    <col min="5896" max="5896" width="7" style="2" customWidth="1"/>
    <col min="5897" max="5897" width="7.5703125" style="2" customWidth="1"/>
    <col min="5898" max="5898" width="9.42578125" style="2" customWidth="1"/>
    <col min="5899" max="5899" width="7.7109375" style="2" customWidth="1"/>
    <col min="5900" max="5900" width="11" style="2" customWidth="1"/>
    <col min="5901" max="5901" width="6.85546875" style="2" customWidth="1"/>
    <col min="5902" max="6139" width="18.85546875" style="2"/>
    <col min="6140" max="6140" width="23" style="2" customWidth="1"/>
    <col min="6141" max="6141" width="8.140625" style="2" customWidth="1"/>
    <col min="6142" max="6142" width="10" style="2" customWidth="1"/>
    <col min="6143" max="6143" width="7.140625" style="2" customWidth="1"/>
    <col min="6144" max="6144" width="7.7109375" style="2" customWidth="1"/>
    <col min="6145" max="6145" width="7.5703125" style="2" customWidth="1"/>
    <col min="6146" max="6146" width="8.7109375" style="2" customWidth="1"/>
    <col min="6147" max="6148" width="7.5703125" style="2" customWidth="1"/>
    <col min="6149" max="6149" width="6.5703125" style="2" customWidth="1"/>
    <col min="6150" max="6150" width="7.42578125" style="2" customWidth="1"/>
    <col min="6151" max="6151" width="7.140625" style="2" customWidth="1"/>
    <col min="6152" max="6152" width="7" style="2" customWidth="1"/>
    <col min="6153" max="6153" width="7.5703125" style="2" customWidth="1"/>
    <col min="6154" max="6154" width="9.42578125" style="2" customWidth="1"/>
    <col min="6155" max="6155" width="7.7109375" style="2" customWidth="1"/>
    <col min="6156" max="6156" width="11" style="2" customWidth="1"/>
    <col min="6157" max="6157" width="6.85546875" style="2" customWidth="1"/>
    <col min="6158" max="6395" width="18.85546875" style="2"/>
    <col min="6396" max="6396" width="23" style="2" customWidth="1"/>
    <col min="6397" max="6397" width="8.140625" style="2" customWidth="1"/>
    <col min="6398" max="6398" width="10" style="2" customWidth="1"/>
    <col min="6399" max="6399" width="7.140625" style="2" customWidth="1"/>
    <col min="6400" max="6400" width="7.7109375" style="2" customWidth="1"/>
    <col min="6401" max="6401" width="7.5703125" style="2" customWidth="1"/>
    <col min="6402" max="6402" width="8.7109375" style="2" customWidth="1"/>
    <col min="6403" max="6404" width="7.5703125" style="2" customWidth="1"/>
    <col min="6405" max="6405" width="6.5703125" style="2" customWidth="1"/>
    <col min="6406" max="6406" width="7.42578125" style="2" customWidth="1"/>
    <col min="6407" max="6407" width="7.140625" style="2" customWidth="1"/>
    <col min="6408" max="6408" width="7" style="2" customWidth="1"/>
    <col min="6409" max="6409" width="7.5703125" style="2" customWidth="1"/>
    <col min="6410" max="6410" width="9.42578125" style="2" customWidth="1"/>
    <col min="6411" max="6411" width="7.7109375" style="2" customWidth="1"/>
    <col min="6412" max="6412" width="11" style="2" customWidth="1"/>
    <col min="6413" max="6413" width="6.85546875" style="2" customWidth="1"/>
    <col min="6414" max="6651" width="18.85546875" style="2"/>
    <col min="6652" max="6652" width="23" style="2" customWidth="1"/>
    <col min="6653" max="6653" width="8.140625" style="2" customWidth="1"/>
    <col min="6654" max="6654" width="10" style="2" customWidth="1"/>
    <col min="6655" max="6655" width="7.140625" style="2" customWidth="1"/>
    <col min="6656" max="6656" width="7.7109375" style="2" customWidth="1"/>
    <col min="6657" max="6657" width="7.5703125" style="2" customWidth="1"/>
    <col min="6658" max="6658" width="8.7109375" style="2" customWidth="1"/>
    <col min="6659" max="6660" width="7.5703125" style="2" customWidth="1"/>
    <col min="6661" max="6661" width="6.5703125" style="2" customWidth="1"/>
    <col min="6662" max="6662" width="7.42578125" style="2" customWidth="1"/>
    <col min="6663" max="6663" width="7.140625" style="2" customWidth="1"/>
    <col min="6664" max="6664" width="7" style="2" customWidth="1"/>
    <col min="6665" max="6665" width="7.5703125" style="2" customWidth="1"/>
    <col min="6666" max="6666" width="9.42578125" style="2" customWidth="1"/>
    <col min="6667" max="6667" width="7.7109375" style="2" customWidth="1"/>
    <col min="6668" max="6668" width="11" style="2" customWidth="1"/>
    <col min="6669" max="6669" width="6.85546875" style="2" customWidth="1"/>
    <col min="6670" max="6907" width="18.85546875" style="2"/>
    <col min="6908" max="6908" width="23" style="2" customWidth="1"/>
    <col min="6909" max="6909" width="8.140625" style="2" customWidth="1"/>
    <col min="6910" max="6910" width="10" style="2" customWidth="1"/>
    <col min="6911" max="6911" width="7.140625" style="2" customWidth="1"/>
    <col min="6912" max="6912" width="7.7109375" style="2" customWidth="1"/>
    <col min="6913" max="6913" width="7.5703125" style="2" customWidth="1"/>
    <col min="6914" max="6914" width="8.7109375" style="2" customWidth="1"/>
    <col min="6915" max="6916" width="7.5703125" style="2" customWidth="1"/>
    <col min="6917" max="6917" width="6.5703125" style="2" customWidth="1"/>
    <col min="6918" max="6918" width="7.42578125" style="2" customWidth="1"/>
    <col min="6919" max="6919" width="7.140625" style="2" customWidth="1"/>
    <col min="6920" max="6920" width="7" style="2" customWidth="1"/>
    <col min="6921" max="6921" width="7.5703125" style="2" customWidth="1"/>
    <col min="6922" max="6922" width="9.42578125" style="2" customWidth="1"/>
    <col min="6923" max="6923" width="7.7109375" style="2" customWidth="1"/>
    <col min="6924" max="6924" width="11" style="2" customWidth="1"/>
    <col min="6925" max="6925" width="6.85546875" style="2" customWidth="1"/>
    <col min="6926" max="7163" width="18.85546875" style="2"/>
    <col min="7164" max="7164" width="23" style="2" customWidth="1"/>
    <col min="7165" max="7165" width="8.140625" style="2" customWidth="1"/>
    <col min="7166" max="7166" width="10" style="2" customWidth="1"/>
    <col min="7167" max="7167" width="7.140625" style="2" customWidth="1"/>
    <col min="7168" max="7168" width="7.7109375" style="2" customWidth="1"/>
    <col min="7169" max="7169" width="7.5703125" style="2" customWidth="1"/>
    <col min="7170" max="7170" width="8.7109375" style="2" customWidth="1"/>
    <col min="7171" max="7172" width="7.5703125" style="2" customWidth="1"/>
    <col min="7173" max="7173" width="6.5703125" style="2" customWidth="1"/>
    <col min="7174" max="7174" width="7.42578125" style="2" customWidth="1"/>
    <col min="7175" max="7175" width="7.140625" style="2" customWidth="1"/>
    <col min="7176" max="7176" width="7" style="2" customWidth="1"/>
    <col min="7177" max="7177" width="7.5703125" style="2" customWidth="1"/>
    <col min="7178" max="7178" width="9.42578125" style="2" customWidth="1"/>
    <col min="7179" max="7179" width="7.7109375" style="2" customWidth="1"/>
    <col min="7180" max="7180" width="11" style="2" customWidth="1"/>
    <col min="7181" max="7181" width="6.85546875" style="2" customWidth="1"/>
    <col min="7182" max="7419" width="18.85546875" style="2"/>
    <col min="7420" max="7420" width="23" style="2" customWidth="1"/>
    <col min="7421" max="7421" width="8.140625" style="2" customWidth="1"/>
    <col min="7422" max="7422" width="10" style="2" customWidth="1"/>
    <col min="7423" max="7423" width="7.140625" style="2" customWidth="1"/>
    <col min="7424" max="7424" width="7.7109375" style="2" customWidth="1"/>
    <col min="7425" max="7425" width="7.5703125" style="2" customWidth="1"/>
    <col min="7426" max="7426" width="8.7109375" style="2" customWidth="1"/>
    <col min="7427" max="7428" width="7.5703125" style="2" customWidth="1"/>
    <col min="7429" max="7429" width="6.5703125" style="2" customWidth="1"/>
    <col min="7430" max="7430" width="7.42578125" style="2" customWidth="1"/>
    <col min="7431" max="7431" width="7.140625" style="2" customWidth="1"/>
    <col min="7432" max="7432" width="7" style="2" customWidth="1"/>
    <col min="7433" max="7433" width="7.5703125" style="2" customWidth="1"/>
    <col min="7434" max="7434" width="9.42578125" style="2" customWidth="1"/>
    <col min="7435" max="7435" width="7.7109375" style="2" customWidth="1"/>
    <col min="7436" max="7436" width="11" style="2" customWidth="1"/>
    <col min="7437" max="7437" width="6.85546875" style="2" customWidth="1"/>
    <col min="7438" max="7675" width="18.85546875" style="2"/>
    <col min="7676" max="7676" width="23" style="2" customWidth="1"/>
    <col min="7677" max="7677" width="8.140625" style="2" customWidth="1"/>
    <col min="7678" max="7678" width="10" style="2" customWidth="1"/>
    <col min="7679" max="7679" width="7.140625" style="2" customWidth="1"/>
    <col min="7680" max="7680" width="7.7109375" style="2" customWidth="1"/>
    <col min="7681" max="7681" width="7.5703125" style="2" customWidth="1"/>
    <col min="7682" max="7682" width="8.7109375" style="2" customWidth="1"/>
    <col min="7683" max="7684" width="7.5703125" style="2" customWidth="1"/>
    <col min="7685" max="7685" width="6.5703125" style="2" customWidth="1"/>
    <col min="7686" max="7686" width="7.42578125" style="2" customWidth="1"/>
    <col min="7687" max="7687" width="7.140625" style="2" customWidth="1"/>
    <col min="7688" max="7688" width="7" style="2" customWidth="1"/>
    <col min="7689" max="7689" width="7.5703125" style="2" customWidth="1"/>
    <col min="7690" max="7690" width="9.42578125" style="2" customWidth="1"/>
    <col min="7691" max="7691" width="7.7109375" style="2" customWidth="1"/>
    <col min="7692" max="7692" width="11" style="2" customWidth="1"/>
    <col min="7693" max="7693" width="6.85546875" style="2" customWidth="1"/>
    <col min="7694" max="7931" width="18.85546875" style="2"/>
    <col min="7932" max="7932" width="23" style="2" customWidth="1"/>
    <col min="7933" max="7933" width="8.140625" style="2" customWidth="1"/>
    <col min="7934" max="7934" width="10" style="2" customWidth="1"/>
    <col min="7935" max="7935" width="7.140625" style="2" customWidth="1"/>
    <col min="7936" max="7936" width="7.7109375" style="2" customWidth="1"/>
    <col min="7937" max="7937" width="7.5703125" style="2" customWidth="1"/>
    <col min="7938" max="7938" width="8.7109375" style="2" customWidth="1"/>
    <col min="7939" max="7940" width="7.5703125" style="2" customWidth="1"/>
    <col min="7941" max="7941" width="6.5703125" style="2" customWidth="1"/>
    <col min="7942" max="7942" width="7.42578125" style="2" customWidth="1"/>
    <col min="7943" max="7943" width="7.140625" style="2" customWidth="1"/>
    <col min="7944" max="7944" width="7" style="2" customWidth="1"/>
    <col min="7945" max="7945" width="7.5703125" style="2" customWidth="1"/>
    <col min="7946" max="7946" width="9.42578125" style="2" customWidth="1"/>
    <col min="7947" max="7947" width="7.7109375" style="2" customWidth="1"/>
    <col min="7948" max="7948" width="11" style="2" customWidth="1"/>
    <col min="7949" max="7949" width="6.85546875" style="2" customWidth="1"/>
    <col min="7950" max="8187" width="18.85546875" style="2"/>
    <col min="8188" max="8188" width="23" style="2" customWidth="1"/>
    <col min="8189" max="8189" width="8.140625" style="2" customWidth="1"/>
    <col min="8190" max="8190" width="10" style="2" customWidth="1"/>
    <col min="8191" max="8191" width="7.140625" style="2" customWidth="1"/>
    <col min="8192" max="8192" width="7.7109375" style="2" customWidth="1"/>
    <col min="8193" max="8193" width="7.5703125" style="2" customWidth="1"/>
    <col min="8194" max="8194" width="8.7109375" style="2" customWidth="1"/>
    <col min="8195" max="8196" width="7.5703125" style="2" customWidth="1"/>
    <col min="8197" max="8197" width="6.5703125" style="2" customWidth="1"/>
    <col min="8198" max="8198" width="7.42578125" style="2" customWidth="1"/>
    <col min="8199" max="8199" width="7.140625" style="2" customWidth="1"/>
    <col min="8200" max="8200" width="7" style="2" customWidth="1"/>
    <col min="8201" max="8201" width="7.5703125" style="2" customWidth="1"/>
    <col min="8202" max="8202" width="9.42578125" style="2" customWidth="1"/>
    <col min="8203" max="8203" width="7.7109375" style="2" customWidth="1"/>
    <col min="8204" max="8204" width="11" style="2" customWidth="1"/>
    <col min="8205" max="8205" width="6.85546875" style="2" customWidth="1"/>
    <col min="8206" max="8443" width="18.85546875" style="2"/>
    <col min="8444" max="8444" width="23" style="2" customWidth="1"/>
    <col min="8445" max="8445" width="8.140625" style="2" customWidth="1"/>
    <col min="8446" max="8446" width="10" style="2" customWidth="1"/>
    <col min="8447" max="8447" width="7.140625" style="2" customWidth="1"/>
    <col min="8448" max="8448" width="7.7109375" style="2" customWidth="1"/>
    <col min="8449" max="8449" width="7.5703125" style="2" customWidth="1"/>
    <col min="8450" max="8450" width="8.7109375" style="2" customWidth="1"/>
    <col min="8451" max="8452" width="7.5703125" style="2" customWidth="1"/>
    <col min="8453" max="8453" width="6.5703125" style="2" customWidth="1"/>
    <col min="8454" max="8454" width="7.42578125" style="2" customWidth="1"/>
    <col min="8455" max="8455" width="7.140625" style="2" customWidth="1"/>
    <col min="8456" max="8456" width="7" style="2" customWidth="1"/>
    <col min="8457" max="8457" width="7.5703125" style="2" customWidth="1"/>
    <col min="8458" max="8458" width="9.42578125" style="2" customWidth="1"/>
    <col min="8459" max="8459" width="7.7109375" style="2" customWidth="1"/>
    <col min="8460" max="8460" width="11" style="2" customWidth="1"/>
    <col min="8461" max="8461" width="6.85546875" style="2" customWidth="1"/>
    <col min="8462" max="8699" width="18.85546875" style="2"/>
    <col min="8700" max="8700" width="23" style="2" customWidth="1"/>
    <col min="8701" max="8701" width="8.140625" style="2" customWidth="1"/>
    <col min="8702" max="8702" width="10" style="2" customWidth="1"/>
    <col min="8703" max="8703" width="7.140625" style="2" customWidth="1"/>
    <col min="8704" max="8704" width="7.7109375" style="2" customWidth="1"/>
    <col min="8705" max="8705" width="7.5703125" style="2" customWidth="1"/>
    <col min="8706" max="8706" width="8.7109375" style="2" customWidth="1"/>
    <col min="8707" max="8708" width="7.5703125" style="2" customWidth="1"/>
    <col min="8709" max="8709" width="6.5703125" style="2" customWidth="1"/>
    <col min="8710" max="8710" width="7.42578125" style="2" customWidth="1"/>
    <col min="8711" max="8711" width="7.140625" style="2" customWidth="1"/>
    <col min="8712" max="8712" width="7" style="2" customWidth="1"/>
    <col min="8713" max="8713" width="7.5703125" style="2" customWidth="1"/>
    <col min="8714" max="8714" width="9.42578125" style="2" customWidth="1"/>
    <col min="8715" max="8715" width="7.7109375" style="2" customWidth="1"/>
    <col min="8716" max="8716" width="11" style="2" customWidth="1"/>
    <col min="8717" max="8717" width="6.85546875" style="2" customWidth="1"/>
    <col min="8718" max="8955" width="18.85546875" style="2"/>
    <col min="8956" max="8956" width="23" style="2" customWidth="1"/>
    <col min="8957" max="8957" width="8.140625" style="2" customWidth="1"/>
    <col min="8958" max="8958" width="10" style="2" customWidth="1"/>
    <col min="8959" max="8959" width="7.140625" style="2" customWidth="1"/>
    <col min="8960" max="8960" width="7.7109375" style="2" customWidth="1"/>
    <col min="8961" max="8961" width="7.5703125" style="2" customWidth="1"/>
    <col min="8962" max="8962" width="8.7109375" style="2" customWidth="1"/>
    <col min="8963" max="8964" width="7.5703125" style="2" customWidth="1"/>
    <col min="8965" max="8965" width="6.5703125" style="2" customWidth="1"/>
    <col min="8966" max="8966" width="7.42578125" style="2" customWidth="1"/>
    <col min="8967" max="8967" width="7.140625" style="2" customWidth="1"/>
    <col min="8968" max="8968" width="7" style="2" customWidth="1"/>
    <col min="8969" max="8969" width="7.5703125" style="2" customWidth="1"/>
    <col min="8970" max="8970" width="9.42578125" style="2" customWidth="1"/>
    <col min="8971" max="8971" width="7.7109375" style="2" customWidth="1"/>
    <col min="8972" max="8972" width="11" style="2" customWidth="1"/>
    <col min="8973" max="8973" width="6.85546875" style="2" customWidth="1"/>
    <col min="8974" max="9211" width="18.85546875" style="2"/>
    <col min="9212" max="9212" width="23" style="2" customWidth="1"/>
    <col min="9213" max="9213" width="8.140625" style="2" customWidth="1"/>
    <col min="9214" max="9214" width="10" style="2" customWidth="1"/>
    <col min="9215" max="9215" width="7.140625" style="2" customWidth="1"/>
    <col min="9216" max="9216" width="7.7109375" style="2" customWidth="1"/>
    <col min="9217" max="9217" width="7.5703125" style="2" customWidth="1"/>
    <col min="9218" max="9218" width="8.7109375" style="2" customWidth="1"/>
    <col min="9219" max="9220" width="7.5703125" style="2" customWidth="1"/>
    <col min="9221" max="9221" width="6.5703125" style="2" customWidth="1"/>
    <col min="9222" max="9222" width="7.42578125" style="2" customWidth="1"/>
    <col min="9223" max="9223" width="7.140625" style="2" customWidth="1"/>
    <col min="9224" max="9224" width="7" style="2" customWidth="1"/>
    <col min="9225" max="9225" width="7.5703125" style="2" customWidth="1"/>
    <col min="9226" max="9226" width="9.42578125" style="2" customWidth="1"/>
    <col min="9227" max="9227" width="7.7109375" style="2" customWidth="1"/>
    <col min="9228" max="9228" width="11" style="2" customWidth="1"/>
    <col min="9229" max="9229" width="6.85546875" style="2" customWidth="1"/>
    <col min="9230" max="9467" width="18.85546875" style="2"/>
    <col min="9468" max="9468" width="23" style="2" customWidth="1"/>
    <col min="9469" max="9469" width="8.140625" style="2" customWidth="1"/>
    <col min="9470" max="9470" width="10" style="2" customWidth="1"/>
    <col min="9471" max="9471" width="7.140625" style="2" customWidth="1"/>
    <col min="9472" max="9472" width="7.7109375" style="2" customWidth="1"/>
    <col min="9473" max="9473" width="7.5703125" style="2" customWidth="1"/>
    <col min="9474" max="9474" width="8.7109375" style="2" customWidth="1"/>
    <col min="9475" max="9476" width="7.5703125" style="2" customWidth="1"/>
    <col min="9477" max="9477" width="6.5703125" style="2" customWidth="1"/>
    <col min="9478" max="9478" width="7.42578125" style="2" customWidth="1"/>
    <col min="9479" max="9479" width="7.140625" style="2" customWidth="1"/>
    <col min="9480" max="9480" width="7" style="2" customWidth="1"/>
    <col min="9481" max="9481" width="7.5703125" style="2" customWidth="1"/>
    <col min="9482" max="9482" width="9.42578125" style="2" customWidth="1"/>
    <col min="9483" max="9483" width="7.7109375" style="2" customWidth="1"/>
    <col min="9484" max="9484" width="11" style="2" customWidth="1"/>
    <col min="9485" max="9485" width="6.85546875" style="2" customWidth="1"/>
    <col min="9486" max="9723" width="18.85546875" style="2"/>
    <col min="9724" max="9724" width="23" style="2" customWidth="1"/>
    <col min="9725" max="9725" width="8.140625" style="2" customWidth="1"/>
    <col min="9726" max="9726" width="10" style="2" customWidth="1"/>
    <col min="9727" max="9727" width="7.140625" style="2" customWidth="1"/>
    <col min="9728" max="9728" width="7.7109375" style="2" customWidth="1"/>
    <col min="9729" max="9729" width="7.5703125" style="2" customWidth="1"/>
    <col min="9730" max="9730" width="8.7109375" style="2" customWidth="1"/>
    <col min="9731" max="9732" width="7.5703125" style="2" customWidth="1"/>
    <col min="9733" max="9733" width="6.5703125" style="2" customWidth="1"/>
    <col min="9734" max="9734" width="7.42578125" style="2" customWidth="1"/>
    <col min="9735" max="9735" width="7.140625" style="2" customWidth="1"/>
    <col min="9736" max="9736" width="7" style="2" customWidth="1"/>
    <col min="9737" max="9737" width="7.5703125" style="2" customWidth="1"/>
    <col min="9738" max="9738" width="9.42578125" style="2" customWidth="1"/>
    <col min="9739" max="9739" width="7.7109375" style="2" customWidth="1"/>
    <col min="9740" max="9740" width="11" style="2" customWidth="1"/>
    <col min="9741" max="9741" width="6.85546875" style="2" customWidth="1"/>
    <col min="9742" max="9979" width="18.85546875" style="2"/>
    <col min="9980" max="9980" width="23" style="2" customWidth="1"/>
    <col min="9981" max="9981" width="8.140625" style="2" customWidth="1"/>
    <col min="9982" max="9982" width="10" style="2" customWidth="1"/>
    <col min="9983" max="9983" width="7.140625" style="2" customWidth="1"/>
    <col min="9984" max="9984" width="7.7109375" style="2" customWidth="1"/>
    <col min="9985" max="9985" width="7.5703125" style="2" customWidth="1"/>
    <col min="9986" max="9986" width="8.7109375" style="2" customWidth="1"/>
    <col min="9987" max="9988" width="7.5703125" style="2" customWidth="1"/>
    <col min="9989" max="9989" width="6.5703125" style="2" customWidth="1"/>
    <col min="9990" max="9990" width="7.42578125" style="2" customWidth="1"/>
    <col min="9991" max="9991" width="7.140625" style="2" customWidth="1"/>
    <col min="9992" max="9992" width="7" style="2" customWidth="1"/>
    <col min="9993" max="9993" width="7.5703125" style="2" customWidth="1"/>
    <col min="9994" max="9994" width="9.42578125" style="2" customWidth="1"/>
    <col min="9995" max="9995" width="7.7109375" style="2" customWidth="1"/>
    <col min="9996" max="9996" width="11" style="2" customWidth="1"/>
    <col min="9997" max="9997" width="6.85546875" style="2" customWidth="1"/>
    <col min="9998" max="10235" width="18.85546875" style="2"/>
    <col min="10236" max="10236" width="23" style="2" customWidth="1"/>
    <col min="10237" max="10237" width="8.140625" style="2" customWidth="1"/>
    <col min="10238" max="10238" width="10" style="2" customWidth="1"/>
    <col min="10239" max="10239" width="7.140625" style="2" customWidth="1"/>
    <col min="10240" max="10240" width="7.7109375" style="2" customWidth="1"/>
    <col min="10241" max="10241" width="7.5703125" style="2" customWidth="1"/>
    <col min="10242" max="10242" width="8.7109375" style="2" customWidth="1"/>
    <col min="10243" max="10244" width="7.5703125" style="2" customWidth="1"/>
    <col min="10245" max="10245" width="6.5703125" style="2" customWidth="1"/>
    <col min="10246" max="10246" width="7.42578125" style="2" customWidth="1"/>
    <col min="10247" max="10247" width="7.140625" style="2" customWidth="1"/>
    <col min="10248" max="10248" width="7" style="2" customWidth="1"/>
    <col min="10249" max="10249" width="7.5703125" style="2" customWidth="1"/>
    <col min="10250" max="10250" width="9.42578125" style="2" customWidth="1"/>
    <col min="10251" max="10251" width="7.7109375" style="2" customWidth="1"/>
    <col min="10252" max="10252" width="11" style="2" customWidth="1"/>
    <col min="10253" max="10253" width="6.85546875" style="2" customWidth="1"/>
    <col min="10254" max="10491" width="18.85546875" style="2"/>
    <col min="10492" max="10492" width="23" style="2" customWidth="1"/>
    <col min="10493" max="10493" width="8.140625" style="2" customWidth="1"/>
    <col min="10494" max="10494" width="10" style="2" customWidth="1"/>
    <col min="10495" max="10495" width="7.140625" style="2" customWidth="1"/>
    <col min="10496" max="10496" width="7.7109375" style="2" customWidth="1"/>
    <col min="10497" max="10497" width="7.5703125" style="2" customWidth="1"/>
    <col min="10498" max="10498" width="8.7109375" style="2" customWidth="1"/>
    <col min="10499" max="10500" width="7.5703125" style="2" customWidth="1"/>
    <col min="10501" max="10501" width="6.5703125" style="2" customWidth="1"/>
    <col min="10502" max="10502" width="7.42578125" style="2" customWidth="1"/>
    <col min="10503" max="10503" width="7.140625" style="2" customWidth="1"/>
    <col min="10504" max="10504" width="7" style="2" customWidth="1"/>
    <col min="10505" max="10505" width="7.5703125" style="2" customWidth="1"/>
    <col min="10506" max="10506" width="9.42578125" style="2" customWidth="1"/>
    <col min="10507" max="10507" width="7.7109375" style="2" customWidth="1"/>
    <col min="10508" max="10508" width="11" style="2" customWidth="1"/>
    <col min="10509" max="10509" width="6.85546875" style="2" customWidth="1"/>
    <col min="10510" max="10747" width="18.85546875" style="2"/>
    <col min="10748" max="10748" width="23" style="2" customWidth="1"/>
    <col min="10749" max="10749" width="8.140625" style="2" customWidth="1"/>
    <col min="10750" max="10750" width="10" style="2" customWidth="1"/>
    <col min="10751" max="10751" width="7.140625" style="2" customWidth="1"/>
    <col min="10752" max="10752" width="7.7109375" style="2" customWidth="1"/>
    <col min="10753" max="10753" width="7.5703125" style="2" customWidth="1"/>
    <col min="10754" max="10754" width="8.7109375" style="2" customWidth="1"/>
    <col min="10755" max="10756" width="7.5703125" style="2" customWidth="1"/>
    <col min="10757" max="10757" width="6.5703125" style="2" customWidth="1"/>
    <col min="10758" max="10758" width="7.42578125" style="2" customWidth="1"/>
    <col min="10759" max="10759" width="7.140625" style="2" customWidth="1"/>
    <col min="10760" max="10760" width="7" style="2" customWidth="1"/>
    <col min="10761" max="10761" width="7.5703125" style="2" customWidth="1"/>
    <col min="10762" max="10762" width="9.42578125" style="2" customWidth="1"/>
    <col min="10763" max="10763" width="7.7109375" style="2" customWidth="1"/>
    <col min="10764" max="10764" width="11" style="2" customWidth="1"/>
    <col min="10765" max="10765" width="6.85546875" style="2" customWidth="1"/>
    <col min="10766" max="11003" width="18.85546875" style="2"/>
    <col min="11004" max="11004" width="23" style="2" customWidth="1"/>
    <col min="11005" max="11005" width="8.140625" style="2" customWidth="1"/>
    <col min="11006" max="11006" width="10" style="2" customWidth="1"/>
    <col min="11007" max="11007" width="7.140625" style="2" customWidth="1"/>
    <col min="11008" max="11008" width="7.7109375" style="2" customWidth="1"/>
    <col min="11009" max="11009" width="7.5703125" style="2" customWidth="1"/>
    <col min="11010" max="11010" width="8.7109375" style="2" customWidth="1"/>
    <col min="11011" max="11012" width="7.5703125" style="2" customWidth="1"/>
    <col min="11013" max="11013" width="6.5703125" style="2" customWidth="1"/>
    <col min="11014" max="11014" width="7.42578125" style="2" customWidth="1"/>
    <col min="11015" max="11015" width="7.140625" style="2" customWidth="1"/>
    <col min="11016" max="11016" width="7" style="2" customWidth="1"/>
    <col min="11017" max="11017" width="7.5703125" style="2" customWidth="1"/>
    <col min="11018" max="11018" width="9.42578125" style="2" customWidth="1"/>
    <col min="11019" max="11019" width="7.7109375" style="2" customWidth="1"/>
    <col min="11020" max="11020" width="11" style="2" customWidth="1"/>
    <col min="11021" max="11021" width="6.85546875" style="2" customWidth="1"/>
    <col min="11022" max="11259" width="18.85546875" style="2"/>
    <col min="11260" max="11260" width="23" style="2" customWidth="1"/>
    <col min="11261" max="11261" width="8.140625" style="2" customWidth="1"/>
    <col min="11262" max="11262" width="10" style="2" customWidth="1"/>
    <col min="11263" max="11263" width="7.140625" style="2" customWidth="1"/>
    <col min="11264" max="11264" width="7.7109375" style="2" customWidth="1"/>
    <col min="11265" max="11265" width="7.5703125" style="2" customWidth="1"/>
    <col min="11266" max="11266" width="8.7109375" style="2" customWidth="1"/>
    <col min="11267" max="11268" width="7.5703125" style="2" customWidth="1"/>
    <col min="11269" max="11269" width="6.5703125" style="2" customWidth="1"/>
    <col min="11270" max="11270" width="7.42578125" style="2" customWidth="1"/>
    <col min="11271" max="11271" width="7.140625" style="2" customWidth="1"/>
    <col min="11272" max="11272" width="7" style="2" customWidth="1"/>
    <col min="11273" max="11273" width="7.5703125" style="2" customWidth="1"/>
    <col min="11274" max="11274" width="9.42578125" style="2" customWidth="1"/>
    <col min="11275" max="11275" width="7.7109375" style="2" customWidth="1"/>
    <col min="11276" max="11276" width="11" style="2" customWidth="1"/>
    <col min="11277" max="11277" width="6.85546875" style="2" customWidth="1"/>
    <col min="11278" max="11515" width="18.85546875" style="2"/>
    <col min="11516" max="11516" width="23" style="2" customWidth="1"/>
    <col min="11517" max="11517" width="8.140625" style="2" customWidth="1"/>
    <col min="11518" max="11518" width="10" style="2" customWidth="1"/>
    <col min="11519" max="11519" width="7.140625" style="2" customWidth="1"/>
    <col min="11520" max="11520" width="7.7109375" style="2" customWidth="1"/>
    <col min="11521" max="11521" width="7.5703125" style="2" customWidth="1"/>
    <col min="11522" max="11522" width="8.7109375" style="2" customWidth="1"/>
    <col min="11523" max="11524" width="7.5703125" style="2" customWidth="1"/>
    <col min="11525" max="11525" width="6.5703125" style="2" customWidth="1"/>
    <col min="11526" max="11526" width="7.42578125" style="2" customWidth="1"/>
    <col min="11527" max="11527" width="7.140625" style="2" customWidth="1"/>
    <col min="11528" max="11528" width="7" style="2" customWidth="1"/>
    <col min="11529" max="11529" width="7.5703125" style="2" customWidth="1"/>
    <col min="11530" max="11530" width="9.42578125" style="2" customWidth="1"/>
    <col min="11531" max="11531" width="7.7109375" style="2" customWidth="1"/>
    <col min="11532" max="11532" width="11" style="2" customWidth="1"/>
    <col min="11533" max="11533" width="6.85546875" style="2" customWidth="1"/>
    <col min="11534" max="11771" width="18.85546875" style="2"/>
    <col min="11772" max="11772" width="23" style="2" customWidth="1"/>
    <col min="11773" max="11773" width="8.140625" style="2" customWidth="1"/>
    <col min="11774" max="11774" width="10" style="2" customWidth="1"/>
    <col min="11775" max="11775" width="7.140625" style="2" customWidth="1"/>
    <col min="11776" max="11776" width="7.7109375" style="2" customWidth="1"/>
    <col min="11777" max="11777" width="7.5703125" style="2" customWidth="1"/>
    <col min="11778" max="11778" width="8.7109375" style="2" customWidth="1"/>
    <col min="11779" max="11780" width="7.5703125" style="2" customWidth="1"/>
    <col min="11781" max="11781" width="6.5703125" style="2" customWidth="1"/>
    <col min="11782" max="11782" width="7.42578125" style="2" customWidth="1"/>
    <col min="11783" max="11783" width="7.140625" style="2" customWidth="1"/>
    <col min="11784" max="11784" width="7" style="2" customWidth="1"/>
    <col min="11785" max="11785" width="7.5703125" style="2" customWidth="1"/>
    <col min="11786" max="11786" width="9.42578125" style="2" customWidth="1"/>
    <col min="11787" max="11787" width="7.7109375" style="2" customWidth="1"/>
    <col min="11788" max="11788" width="11" style="2" customWidth="1"/>
    <col min="11789" max="11789" width="6.85546875" style="2" customWidth="1"/>
    <col min="11790" max="12027" width="18.85546875" style="2"/>
    <col min="12028" max="12028" width="23" style="2" customWidth="1"/>
    <col min="12029" max="12029" width="8.140625" style="2" customWidth="1"/>
    <col min="12030" max="12030" width="10" style="2" customWidth="1"/>
    <col min="12031" max="12031" width="7.140625" style="2" customWidth="1"/>
    <col min="12032" max="12032" width="7.7109375" style="2" customWidth="1"/>
    <col min="12033" max="12033" width="7.5703125" style="2" customWidth="1"/>
    <col min="12034" max="12034" width="8.7109375" style="2" customWidth="1"/>
    <col min="12035" max="12036" width="7.5703125" style="2" customWidth="1"/>
    <col min="12037" max="12037" width="6.5703125" style="2" customWidth="1"/>
    <col min="12038" max="12038" width="7.42578125" style="2" customWidth="1"/>
    <col min="12039" max="12039" width="7.140625" style="2" customWidth="1"/>
    <col min="12040" max="12040" width="7" style="2" customWidth="1"/>
    <col min="12041" max="12041" width="7.5703125" style="2" customWidth="1"/>
    <col min="12042" max="12042" width="9.42578125" style="2" customWidth="1"/>
    <col min="12043" max="12043" width="7.7109375" style="2" customWidth="1"/>
    <col min="12044" max="12044" width="11" style="2" customWidth="1"/>
    <col min="12045" max="12045" width="6.85546875" style="2" customWidth="1"/>
    <col min="12046" max="12283" width="18.85546875" style="2"/>
    <col min="12284" max="12284" width="23" style="2" customWidth="1"/>
    <col min="12285" max="12285" width="8.140625" style="2" customWidth="1"/>
    <col min="12286" max="12286" width="10" style="2" customWidth="1"/>
    <col min="12287" max="12287" width="7.140625" style="2" customWidth="1"/>
    <col min="12288" max="12288" width="7.7109375" style="2" customWidth="1"/>
    <col min="12289" max="12289" width="7.5703125" style="2" customWidth="1"/>
    <col min="12290" max="12290" width="8.7109375" style="2" customWidth="1"/>
    <col min="12291" max="12292" width="7.5703125" style="2" customWidth="1"/>
    <col min="12293" max="12293" width="6.5703125" style="2" customWidth="1"/>
    <col min="12294" max="12294" width="7.42578125" style="2" customWidth="1"/>
    <col min="12295" max="12295" width="7.140625" style="2" customWidth="1"/>
    <col min="12296" max="12296" width="7" style="2" customWidth="1"/>
    <col min="12297" max="12297" width="7.5703125" style="2" customWidth="1"/>
    <col min="12298" max="12298" width="9.42578125" style="2" customWidth="1"/>
    <col min="12299" max="12299" width="7.7109375" style="2" customWidth="1"/>
    <col min="12300" max="12300" width="11" style="2" customWidth="1"/>
    <col min="12301" max="12301" width="6.85546875" style="2" customWidth="1"/>
    <col min="12302" max="12539" width="18.85546875" style="2"/>
    <col min="12540" max="12540" width="23" style="2" customWidth="1"/>
    <col min="12541" max="12541" width="8.140625" style="2" customWidth="1"/>
    <col min="12542" max="12542" width="10" style="2" customWidth="1"/>
    <col min="12543" max="12543" width="7.140625" style="2" customWidth="1"/>
    <col min="12544" max="12544" width="7.7109375" style="2" customWidth="1"/>
    <col min="12545" max="12545" width="7.5703125" style="2" customWidth="1"/>
    <col min="12546" max="12546" width="8.7109375" style="2" customWidth="1"/>
    <col min="12547" max="12548" width="7.5703125" style="2" customWidth="1"/>
    <col min="12549" max="12549" width="6.5703125" style="2" customWidth="1"/>
    <col min="12550" max="12550" width="7.42578125" style="2" customWidth="1"/>
    <col min="12551" max="12551" width="7.140625" style="2" customWidth="1"/>
    <col min="12552" max="12552" width="7" style="2" customWidth="1"/>
    <col min="12553" max="12553" width="7.5703125" style="2" customWidth="1"/>
    <col min="12554" max="12554" width="9.42578125" style="2" customWidth="1"/>
    <col min="12555" max="12555" width="7.7109375" style="2" customWidth="1"/>
    <col min="12556" max="12556" width="11" style="2" customWidth="1"/>
    <col min="12557" max="12557" width="6.85546875" style="2" customWidth="1"/>
    <col min="12558" max="12795" width="18.85546875" style="2"/>
    <col min="12796" max="12796" width="23" style="2" customWidth="1"/>
    <col min="12797" max="12797" width="8.140625" style="2" customWidth="1"/>
    <col min="12798" max="12798" width="10" style="2" customWidth="1"/>
    <col min="12799" max="12799" width="7.140625" style="2" customWidth="1"/>
    <col min="12800" max="12800" width="7.7109375" style="2" customWidth="1"/>
    <col min="12801" max="12801" width="7.5703125" style="2" customWidth="1"/>
    <col min="12802" max="12802" width="8.7109375" style="2" customWidth="1"/>
    <col min="12803" max="12804" width="7.5703125" style="2" customWidth="1"/>
    <col min="12805" max="12805" width="6.5703125" style="2" customWidth="1"/>
    <col min="12806" max="12806" width="7.42578125" style="2" customWidth="1"/>
    <col min="12807" max="12807" width="7.140625" style="2" customWidth="1"/>
    <col min="12808" max="12808" width="7" style="2" customWidth="1"/>
    <col min="12809" max="12809" width="7.5703125" style="2" customWidth="1"/>
    <col min="12810" max="12810" width="9.42578125" style="2" customWidth="1"/>
    <col min="12811" max="12811" width="7.7109375" style="2" customWidth="1"/>
    <col min="12812" max="12812" width="11" style="2" customWidth="1"/>
    <col min="12813" max="12813" width="6.85546875" style="2" customWidth="1"/>
    <col min="12814" max="13051" width="18.85546875" style="2"/>
    <col min="13052" max="13052" width="23" style="2" customWidth="1"/>
    <col min="13053" max="13053" width="8.140625" style="2" customWidth="1"/>
    <col min="13054" max="13054" width="10" style="2" customWidth="1"/>
    <col min="13055" max="13055" width="7.140625" style="2" customWidth="1"/>
    <col min="13056" max="13056" width="7.7109375" style="2" customWidth="1"/>
    <col min="13057" max="13057" width="7.5703125" style="2" customWidth="1"/>
    <col min="13058" max="13058" width="8.7109375" style="2" customWidth="1"/>
    <col min="13059" max="13060" width="7.5703125" style="2" customWidth="1"/>
    <col min="13061" max="13061" width="6.5703125" style="2" customWidth="1"/>
    <col min="13062" max="13062" width="7.42578125" style="2" customWidth="1"/>
    <col min="13063" max="13063" width="7.140625" style="2" customWidth="1"/>
    <col min="13064" max="13064" width="7" style="2" customWidth="1"/>
    <col min="13065" max="13065" width="7.5703125" style="2" customWidth="1"/>
    <col min="13066" max="13066" width="9.42578125" style="2" customWidth="1"/>
    <col min="13067" max="13067" width="7.7109375" style="2" customWidth="1"/>
    <col min="13068" max="13068" width="11" style="2" customWidth="1"/>
    <col min="13069" max="13069" width="6.85546875" style="2" customWidth="1"/>
    <col min="13070" max="13307" width="18.85546875" style="2"/>
    <col min="13308" max="13308" width="23" style="2" customWidth="1"/>
    <col min="13309" max="13309" width="8.140625" style="2" customWidth="1"/>
    <col min="13310" max="13310" width="10" style="2" customWidth="1"/>
    <col min="13311" max="13311" width="7.140625" style="2" customWidth="1"/>
    <col min="13312" max="13312" width="7.7109375" style="2" customWidth="1"/>
    <col min="13313" max="13313" width="7.5703125" style="2" customWidth="1"/>
    <col min="13314" max="13314" width="8.7109375" style="2" customWidth="1"/>
    <col min="13315" max="13316" width="7.5703125" style="2" customWidth="1"/>
    <col min="13317" max="13317" width="6.5703125" style="2" customWidth="1"/>
    <col min="13318" max="13318" width="7.42578125" style="2" customWidth="1"/>
    <col min="13319" max="13319" width="7.140625" style="2" customWidth="1"/>
    <col min="13320" max="13320" width="7" style="2" customWidth="1"/>
    <col min="13321" max="13321" width="7.5703125" style="2" customWidth="1"/>
    <col min="13322" max="13322" width="9.42578125" style="2" customWidth="1"/>
    <col min="13323" max="13323" width="7.7109375" style="2" customWidth="1"/>
    <col min="13324" max="13324" width="11" style="2" customWidth="1"/>
    <col min="13325" max="13325" width="6.85546875" style="2" customWidth="1"/>
    <col min="13326" max="13563" width="18.85546875" style="2"/>
    <col min="13564" max="13564" width="23" style="2" customWidth="1"/>
    <col min="13565" max="13565" width="8.140625" style="2" customWidth="1"/>
    <col min="13566" max="13566" width="10" style="2" customWidth="1"/>
    <col min="13567" max="13567" width="7.140625" style="2" customWidth="1"/>
    <col min="13568" max="13568" width="7.7109375" style="2" customWidth="1"/>
    <col min="13569" max="13569" width="7.5703125" style="2" customWidth="1"/>
    <col min="13570" max="13570" width="8.7109375" style="2" customWidth="1"/>
    <col min="13571" max="13572" width="7.5703125" style="2" customWidth="1"/>
    <col min="13573" max="13573" width="6.5703125" style="2" customWidth="1"/>
    <col min="13574" max="13574" width="7.42578125" style="2" customWidth="1"/>
    <col min="13575" max="13575" width="7.140625" style="2" customWidth="1"/>
    <col min="13576" max="13576" width="7" style="2" customWidth="1"/>
    <col min="13577" max="13577" width="7.5703125" style="2" customWidth="1"/>
    <col min="13578" max="13578" width="9.42578125" style="2" customWidth="1"/>
    <col min="13579" max="13579" width="7.7109375" style="2" customWidth="1"/>
    <col min="13580" max="13580" width="11" style="2" customWidth="1"/>
    <col min="13581" max="13581" width="6.85546875" style="2" customWidth="1"/>
    <col min="13582" max="13819" width="18.85546875" style="2"/>
    <col min="13820" max="13820" width="23" style="2" customWidth="1"/>
    <col min="13821" max="13821" width="8.140625" style="2" customWidth="1"/>
    <col min="13822" max="13822" width="10" style="2" customWidth="1"/>
    <col min="13823" max="13823" width="7.140625" style="2" customWidth="1"/>
    <col min="13824" max="13824" width="7.7109375" style="2" customWidth="1"/>
    <col min="13825" max="13825" width="7.5703125" style="2" customWidth="1"/>
    <col min="13826" max="13826" width="8.7109375" style="2" customWidth="1"/>
    <col min="13827" max="13828" width="7.5703125" style="2" customWidth="1"/>
    <col min="13829" max="13829" width="6.5703125" style="2" customWidth="1"/>
    <col min="13830" max="13830" width="7.42578125" style="2" customWidth="1"/>
    <col min="13831" max="13831" width="7.140625" style="2" customWidth="1"/>
    <col min="13832" max="13832" width="7" style="2" customWidth="1"/>
    <col min="13833" max="13833" width="7.5703125" style="2" customWidth="1"/>
    <col min="13834" max="13834" width="9.42578125" style="2" customWidth="1"/>
    <col min="13835" max="13835" width="7.7109375" style="2" customWidth="1"/>
    <col min="13836" max="13836" width="11" style="2" customWidth="1"/>
    <col min="13837" max="13837" width="6.85546875" style="2" customWidth="1"/>
    <col min="13838" max="14075" width="18.85546875" style="2"/>
    <col min="14076" max="14076" width="23" style="2" customWidth="1"/>
    <col min="14077" max="14077" width="8.140625" style="2" customWidth="1"/>
    <col min="14078" max="14078" width="10" style="2" customWidth="1"/>
    <col min="14079" max="14079" width="7.140625" style="2" customWidth="1"/>
    <col min="14080" max="14080" width="7.7109375" style="2" customWidth="1"/>
    <col min="14081" max="14081" width="7.5703125" style="2" customWidth="1"/>
    <col min="14082" max="14082" width="8.7109375" style="2" customWidth="1"/>
    <col min="14083" max="14084" width="7.5703125" style="2" customWidth="1"/>
    <col min="14085" max="14085" width="6.5703125" style="2" customWidth="1"/>
    <col min="14086" max="14086" width="7.42578125" style="2" customWidth="1"/>
    <col min="14087" max="14087" width="7.140625" style="2" customWidth="1"/>
    <col min="14088" max="14088" width="7" style="2" customWidth="1"/>
    <col min="14089" max="14089" width="7.5703125" style="2" customWidth="1"/>
    <col min="14090" max="14090" width="9.42578125" style="2" customWidth="1"/>
    <col min="14091" max="14091" width="7.7109375" style="2" customWidth="1"/>
    <col min="14092" max="14092" width="11" style="2" customWidth="1"/>
    <col min="14093" max="14093" width="6.85546875" style="2" customWidth="1"/>
    <col min="14094" max="14331" width="18.85546875" style="2"/>
    <col min="14332" max="14332" width="23" style="2" customWidth="1"/>
    <col min="14333" max="14333" width="8.140625" style="2" customWidth="1"/>
    <col min="14334" max="14334" width="10" style="2" customWidth="1"/>
    <col min="14335" max="14335" width="7.140625" style="2" customWidth="1"/>
    <col min="14336" max="14336" width="7.7109375" style="2" customWidth="1"/>
    <col min="14337" max="14337" width="7.5703125" style="2" customWidth="1"/>
    <col min="14338" max="14338" width="8.7109375" style="2" customWidth="1"/>
    <col min="14339" max="14340" width="7.5703125" style="2" customWidth="1"/>
    <col min="14341" max="14341" width="6.5703125" style="2" customWidth="1"/>
    <col min="14342" max="14342" width="7.42578125" style="2" customWidth="1"/>
    <col min="14343" max="14343" width="7.140625" style="2" customWidth="1"/>
    <col min="14344" max="14344" width="7" style="2" customWidth="1"/>
    <col min="14345" max="14345" width="7.5703125" style="2" customWidth="1"/>
    <col min="14346" max="14346" width="9.42578125" style="2" customWidth="1"/>
    <col min="14347" max="14347" width="7.7109375" style="2" customWidth="1"/>
    <col min="14348" max="14348" width="11" style="2" customWidth="1"/>
    <col min="14349" max="14349" width="6.85546875" style="2" customWidth="1"/>
    <col min="14350" max="14587" width="18.85546875" style="2"/>
    <col min="14588" max="14588" width="23" style="2" customWidth="1"/>
    <col min="14589" max="14589" width="8.140625" style="2" customWidth="1"/>
    <col min="14590" max="14590" width="10" style="2" customWidth="1"/>
    <col min="14591" max="14591" width="7.140625" style="2" customWidth="1"/>
    <col min="14592" max="14592" width="7.7109375" style="2" customWidth="1"/>
    <col min="14593" max="14593" width="7.5703125" style="2" customWidth="1"/>
    <col min="14594" max="14594" width="8.7109375" style="2" customWidth="1"/>
    <col min="14595" max="14596" width="7.5703125" style="2" customWidth="1"/>
    <col min="14597" max="14597" width="6.5703125" style="2" customWidth="1"/>
    <col min="14598" max="14598" width="7.42578125" style="2" customWidth="1"/>
    <col min="14599" max="14599" width="7.140625" style="2" customWidth="1"/>
    <col min="14600" max="14600" width="7" style="2" customWidth="1"/>
    <col min="14601" max="14601" width="7.5703125" style="2" customWidth="1"/>
    <col min="14602" max="14602" width="9.42578125" style="2" customWidth="1"/>
    <col min="14603" max="14603" width="7.7109375" style="2" customWidth="1"/>
    <col min="14604" max="14604" width="11" style="2" customWidth="1"/>
    <col min="14605" max="14605" width="6.85546875" style="2" customWidth="1"/>
    <col min="14606" max="14843" width="18.85546875" style="2"/>
    <col min="14844" max="14844" width="23" style="2" customWidth="1"/>
    <col min="14845" max="14845" width="8.140625" style="2" customWidth="1"/>
    <col min="14846" max="14846" width="10" style="2" customWidth="1"/>
    <col min="14847" max="14847" width="7.140625" style="2" customWidth="1"/>
    <col min="14848" max="14848" width="7.7109375" style="2" customWidth="1"/>
    <col min="14849" max="14849" width="7.5703125" style="2" customWidth="1"/>
    <col min="14850" max="14850" width="8.7109375" style="2" customWidth="1"/>
    <col min="14851" max="14852" width="7.5703125" style="2" customWidth="1"/>
    <col min="14853" max="14853" width="6.5703125" style="2" customWidth="1"/>
    <col min="14854" max="14854" width="7.42578125" style="2" customWidth="1"/>
    <col min="14855" max="14855" width="7.140625" style="2" customWidth="1"/>
    <col min="14856" max="14856" width="7" style="2" customWidth="1"/>
    <col min="14857" max="14857" width="7.5703125" style="2" customWidth="1"/>
    <col min="14858" max="14858" width="9.42578125" style="2" customWidth="1"/>
    <col min="14859" max="14859" width="7.7109375" style="2" customWidth="1"/>
    <col min="14860" max="14860" width="11" style="2" customWidth="1"/>
    <col min="14861" max="14861" width="6.85546875" style="2" customWidth="1"/>
    <col min="14862" max="15099" width="18.85546875" style="2"/>
    <col min="15100" max="15100" width="23" style="2" customWidth="1"/>
    <col min="15101" max="15101" width="8.140625" style="2" customWidth="1"/>
    <col min="15102" max="15102" width="10" style="2" customWidth="1"/>
    <col min="15103" max="15103" width="7.140625" style="2" customWidth="1"/>
    <col min="15104" max="15104" width="7.7109375" style="2" customWidth="1"/>
    <col min="15105" max="15105" width="7.5703125" style="2" customWidth="1"/>
    <col min="15106" max="15106" width="8.7109375" style="2" customWidth="1"/>
    <col min="15107" max="15108" width="7.5703125" style="2" customWidth="1"/>
    <col min="15109" max="15109" width="6.5703125" style="2" customWidth="1"/>
    <col min="15110" max="15110" width="7.42578125" style="2" customWidth="1"/>
    <col min="15111" max="15111" width="7.140625" style="2" customWidth="1"/>
    <col min="15112" max="15112" width="7" style="2" customWidth="1"/>
    <col min="15113" max="15113" width="7.5703125" style="2" customWidth="1"/>
    <col min="15114" max="15114" width="9.42578125" style="2" customWidth="1"/>
    <col min="15115" max="15115" width="7.7109375" style="2" customWidth="1"/>
    <col min="15116" max="15116" width="11" style="2" customWidth="1"/>
    <col min="15117" max="15117" width="6.85546875" style="2" customWidth="1"/>
    <col min="15118" max="15355" width="18.85546875" style="2"/>
    <col min="15356" max="15356" width="23" style="2" customWidth="1"/>
    <col min="15357" max="15357" width="8.140625" style="2" customWidth="1"/>
    <col min="15358" max="15358" width="10" style="2" customWidth="1"/>
    <col min="15359" max="15359" width="7.140625" style="2" customWidth="1"/>
    <col min="15360" max="15360" width="7.7109375" style="2" customWidth="1"/>
    <col min="15361" max="15361" width="7.5703125" style="2" customWidth="1"/>
    <col min="15362" max="15362" width="8.7109375" style="2" customWidth="1"/>
    <col min="15363" max="15364" width="7.5703125" style="2" customWidth="1"/>
    <col min="15365" max="15365" width="6.5703125" style="2" customWidth="1"/>
    <col min="15366" max="15366" width="7.42578125" style="2" customWidth="1"/>
    <col min="15367" max="15367" width="7.140625" style="2" customWidth="1"/>
    <col min="15368" max="15368" width="7" style="2" customWidth="1"/>
    <col min="15369" max="15369" width="7.5703125" style="2" customWidth="1"/>
    <col min="15370" max="15370" width="9.42578125" style="2" customWidth="1"/>
    <col min="15371" max="15371" width="7.7109375" style="2" customWidth="1"/>
    <col min="15372" max="15372" width="11" style="2" customWidth="1"/>
    <col min="15373" max="15373" width="6.85546875" style="2" customWidth="1"/>
    <col min="15374" max="15611" width="18.85546875" style="2"/>
    <col min="15612" max="15612" width="23" style="2" customWidth="1"/>
    <col min="15613" max="15613" width="8.140625" style="2" customWidth="1"/>
    <col min="15614" max="15614" width="10" style="2" customWidth="1"/>
    <col min="15615" max="15615" width="7.140625" style="2" customWidth="1"/>
    <col min="15616" max="15616" width="7.7109375" style="2" customWidth="1"/>
    <col min="15617" max="15617" width="7.5703125" style="2" customWidth="1"/>
    <col min="15618" max="15618" width="8.7109375" style="2" customWidth="1"/>
    <col min="15619" max="15620" width="7.5703125" style="2" customWidth="1"/>
    <col min="15621" max="15621" width="6.5703125" style="2" customWidth="1"/>
    <col min="15622" max="15622" width="7.42578125" style="2" customWidth="1"/>
    <col min="15623" max="15623" width="7.140625" style="2" customWidth="1"/>
    <col min="15624" max="15624" width="7" style="2" customWidth="1"/>
    <col min="15625" max="15625" width="7.5703125" style="2" customWidth="1"/>
    <col min="15626" max="15626" width="9.42578125" style="2" customWidth="1"/>
    <col min="15627" max="15627" width="7.7109375" style="2" customWidth="1"/>
    <col min="15628" max="15628" width="11" style="2" customWidth="1"/>
    <col min="15629" max="15629" width="6.85546875" style="2" customWidth="1"/>
    <col min="15630" max="15867" width="18.85546875" style="2"/>
    <col min="15868" max="15868" width="23" style="2" customWidth="1"/>
    <col min="15869" max="15869" width="8.140625" style="2" customWidth="1"/>
    <col min="15870" max="15870" width="10" style="2" customWidth="1"/>
    <col min="15871" max="15871" width="7.140625" style="2" customWidth="1"/>
    <col min="15872" max="15872" width="7.7109375" style="2" customWidth="1"/>
    <col min="15873" max="15873" width="7.5703125" style="2" customWidth="1"/>
    <col min="15874" max="15874" width="8.7109375" style="2" customWidth="1"/>
    <col min="15875" max="15876" width="7.5703125" style="2" customWidth="1"/>
    <col min="15877" max="15877" width="6.5703125" style="2" customWidth="1"/>
    <col min="15878" max="15878" width="7.42578125" style="2" customWidth="1"/>
    <col min="15879" max="15879" width="7.140625" style="2" customWidth="1"/>
    <col min="15880" max="15880" width="7" style="2" customWidth="1"/>
    <col min="15881" max="15881" width="7.5703125" style="2" customWidth="1"/>
    <col min="15882" max="15882" width="9.42578125" style="2" customWidth="1"/>
    <col min="15883" max="15883" width="7.7109375" style="2" customWidth="1"/>
    <col min="15884" max="15884" width="11" style="2" customWidth="1"/>
    <col min="15885" max="15885" width="6.85546875" style="2" customWidth="1"/>
    <col min="15886" max="16123" width="18.85546875" style="2"/>
    <col min="16124" max="16124" width="23" style="2" customWidth="1"/>
    <col min="16125" max="16125" width="8.140625" style="2" customWidth="1"/>
    <col min="16126" max="16126" width="10" style="2" customWidth="1"/>
    <col min="16127" max="16127" width="7.140625" style="2" customWidth="1"/>
    <col min="16128" max="16128" width="7.7109375" style="2" customWidth="1"/>
    <col min="16129" max="16129" width="7.5703125" style="2" customWidth="1"/>
    <col min="16130" max="16130" width="8.7109375" style="2" customWidth="1"/>
    <col min="16131" max="16132" width="7.5703125" style="2" customWidth="1"/>
    <col min="16133" max="16133" width="6.5703125" style="2" customWidth="1"/>
    <col min="16134" max="16134" width="7.42578125" style="2" customWidth="1"/>
    <col min="16135" max="16135" width="7.140625" style="2" customWidth="1"/>
    <col min="16136" max="16136" width="7" style="2" customWidth="1"/>
    <col min="16137" max="16137" width="7.5703125" style="2" customWidth="1"/>
    <col min="16138" max="16138" width="9.42578125" style="2" customWidth="1"/>
    <col min="16139" max="16139" width="7.7109375" style="2" customWidth="1"/>
    <col min="16140" max="16140" width="11" style="2" customWidth="1"/>
    <col min="16141" max="16141" width="6.85546875" style="2" customWidth="1"/>
    <col min="16142" max="16384" width="18.85546875" style="2"/>
  </cols>
  <sheetData>
    <row r="1" spans="1:15">
      <c r="A1" s="32" t="s">
        <v>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>
      <c r="A2" s="25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>
      <c r="A3" s="33" t="s">
        <v>55</v>
      </c>
      <c r="B3" s="34" t="s">
        <v>73</v>
      </c>
      <c r="C3" s="35"/>
      <c r="D3" s="34" t="s">
        <v>74</v>
      </c>
      <c r="E3" s="35"/>
      <c r="F3" s="34" t="s">
        <v>75</v>
      </c>
      <c r="G3" s="35"/>
      <c r="H3" s="34" t="s">
        <v>76</v>
      </c>
      <c r="I3" s="35"/>
      <c r="J3" s="34" t="s">
        <v>77</v>
      </c>
      <c r="K3" s="35"/>
      <c r="L3" s="34" t="s">
        <v>24</v>
      </c>
      <c r="M3" s="35"/>
    </row>
    <row r="4" spans="1:15">
      <c r="A4" s="33"/>
      <c r="B4" s="24" t="s">
        <v>41</v>
      </c>
      <c r="C4" s="24" t="s">
        <v>42</v>
      </c>
      <c r="D4" s="24" t="s">
        <v>41</v>
      </c>
      <c r="E4" s="24" t="s">
        <v>42</v>
      </c>
      <c r="F4" s="24" t="s">
        <v>41</v>
      </c>
      <c r="G4" s="24" t="s">
        <v>42</v>
      </c>
      <c r="H4" s="24" t="s">
        <v>41</v>
      </c>
      <c r="I4" s="24" t="s">
        <v>42</v>
      </c>
      <c r="J4" s="24" t="s">
        <v>41</v>
      </c>
      <c r="K4" s="24" t="s">
        <v>42</v>
      </c>
      <c r="L4" s="24" t="s">
        <v>41</v>
      </c>
      <c r="M4" s="24" t="s">
        <v>42</v>
      </c>
    </row>
    <row r="5" spans="1:15">
      <c r="A5" s="3" t="s">
        <v>14</v>
      </c>
      <c r="B5" s="4">
        <v>17</v>
      </c>
      <c r="C5" s="6">
        <f>B5*100/L5</f>
        <v>48.571428571428569</v>
      </c>
      <c r="D5" s="5">
        <v>9</v>
      </c>
      <c r="E5" s="6">
        <f>D5*100/L5</f>
        <v>25.714285714285715</v>
      </c>
      <c r="F5" s="5">
        <v>6</v>
      </c>
      <c r="G5" s="6">
        <f>F5*100/L5</f>
        <v>17.142857142857142</v>
      </c>
      <c r="H5" s="5">
        <v>2</v>
      </c>
      <c r="I5" s="6">
        <f>H5*100/L5</f>
        <v>5.7142857142857144</v>
      </c>
      <c r="J5" s="5">
        <v>1</v>
      </c>
      <c r="K5" s="6">
        <f>J5*100/L5</f>
        <v>2.8571428571428572</v>
      </c>
      <c r="L5" s="5">
        <f>B5+D5+F5+H5+J5</f>
        <v>35</v>
      </c>
      <c r="M5" s="6">
        <f>L5*100/L5</f>
        <v>100</v>
      </c>
      <c r="N5" s="7"/>
      <c r="O5" s="7"/>
    </row>
    <row r="6" spans="1:15">
      <c r="A6" s="3" t="s">
        <v>15</v>
      </c>
      <c r="B6" s="8">
        <v>9</v>
      </c>
      <c r="C6" s="6">
        <f t="shared" ref="C6:C14" si="0">B6*100/L6</f>
        <v>30</v>
      </c>
      <c r="D6" s="5">
        <v>11</v>
      </c>
      <c r="E6" s="6">
        <f t="shared" ref="E6:E14" si="1">D6*100/L6</f>
        <v>36.666666666666664</v>
      </c>
      <c r="F6" s="5">
        <v>8</v>
      </c>
      <c r="G6" s="6">
        <f t="shared" ref="G6:G14" si="2">F6*100/L6</f>
        <v>26.666666666666668</v>
      </c>
      <c r="H6" s="5">
        <v>1</v>
      </c>
      <c r="I6" s="6">
        <f t="shared" ref="I6:I14" si="3">H6*100/L6</f>
        <v>3.3333333333333335</v>
      </c>
      <c r="J6" s="5">
        <v>1</v>
      </c>
      <c r="K6" s="6">
        <f t="shared" ref="K6:K14" si="4">J6*100/L6</f>
        <v>3.3333333333333335</v>
      </c>
      <c r="L6" s="5">
        <f t="shared" ref="L6:L14" si="5">B6+D6+F6+H6+J6</f>
        <v>30</v>
      </c>
      <c r="M6" s="6">
        <f t="shared" ref="M6:M14" si="6">L6*100/L6</f>
        <v>100</v>
      </c>
      <c r="N6" s="7"/>
      <c r="O6" s="7"/>
    </row>
    <row r="7" spans="1:15">
      <c r="A7" s="3" t="s">
        <v>16</v>
      </c>
      <c r="B7" s="8">
        <v>3</v>
      </c>
      <c r="C7" s="6">
        <f t="shared" si="0"/>
        <v>11.538461538461538</v>
      </c>
      <c r="D7" s="5">
        <v>23</v>
      </c>
      <c r="E7" s="6">
        <f t="shared" si="1"/>
        <v>88.461538461538467</v>
      </c>
      <c r="F7" s="5">
        <v>0</v>
      </c>
      <c r="G7" s="6">
        <f t="shared" si="2"/>
        <v>0</v>
      </c>
      <c r="H7" s="5">
        <v>0</v>
      </c>
      <c r="I7" s="6">
        <f t="shared" si="3"/>
        <v>0</v>
      </c>
      <c r="J7" s="5">
        <v>0</v>
      </c>
      <c r="K7" s="6">
        <f t="shared" si="4"/>
        <v>0</v>
      </c>
      <c r="L7" s="5">
        <f t="shared" si="5"/>
        <v>26</v>
      </c>
      <c r="M7" s="6">
        <f t="shared" si="6"/>
        <v>100</v>
      </c>
      <c r="N7" s="7"/>
      <c r="O7" s="7"/>
    </row>
    <row r="8" spans="1:15">
      <c r="A8" s="3" t="s">
        <v>17</v>
      </c>
      <c r="B8" s="8">
        <v>6</v>
      </c>
      <c r="C8" s="6">
        <f t="shared" si="0"/>
        <v>15</v>
      </c>
      <c r="D8" s="5">
        <v>16</v>
      </c>
      <c r="E8" s="6">
        <f t="shared" si="1"/>
        <v>40</v>
      </c>
      <c r="F8" s="5">
        <v>11</v>
      </c>
      <c r="G8" s="6">
        <f t="shared" si="2"/>
        <v>27.5</v>
      </c>
      <c r="H8" s="5">
        <v>4</v>
      </c>
      <c r="I8" s="6">
        <f t="shared" si="3"/>
        <v>10</v>
      </c>
      <c r="J8" s="5">
        <v>3</v>
      </c>
      <c r="K8" s="6">
        <f t="shared" si="4"/>
        <v>7.5</v>
      </c>
      <c r="L8" s="5">
        <f t="shared" si="5"/>
        <v>40</v>
      </c>
      <c r="M8" s="6">
        <f t="shared" si="6"/>
        <v>100</v>
      </c>
      <c r="N8" s="7"/>
      <c r="O8" s="7"/>
    </row>
    <row r="9" spans="1:15">
      <c r="A9" s="3" t="s">
        <v>18</v>
      </c>
      <c r="B9" s="8">
        <v>16</v>
      </c>
      <c r="C9" s="6">
        <f t="shared" si="0"/>
        <v>66.666666666666671</v>
      </c>
      <c r="D9" s="5">
        <v>3</v>
      </c>
      <c r="E9" s="6">
        <f t="shared" si="1"/>
        <v>12.5</v>
      </c>
      <c r="F9" s="5">
        <v>3</v>
      </c>
      <c r="G9" s="6">
        <f t="shared" si="2"/>
        <v>12.5</v>
      </c>
      <c r="H9" s="5">
        <v>2</v>
      </c>
      <c r="I9" s="6">
        <f t="shared" si="3"/>
        <v>8.3333333333333339</v>
      </c>
      <c r="J9" s="5">
        <v>0</v>
      </c>
      <c r="K9" s="6">
        <f t="shared" si="4"/>
        <v>0</v>
      </c>
      <c r="L9" s="5">
        <f t="shared" si="5"/>
        <v>24</v>
      </c>
      <c r="M9" s="6">
        <f t="shared" si="6"/>
        <v>100</v>
      </c>
      <c r="N9" s="7"/>
      <c r="O9" s="7"/>
    </row>
    <row r="10" spans="1:15">
      <c r="A10" s="3" t="s">
        <v>19</v>
      </c>
      <c r="B10" s="8">
        <v>12</v>
      </c>
      <c r="C10" s="6">
        <f t="shared" si="0"/>
        <v>38.70967741935484</v>
      </c>
      <c r="D10" s="5">
        <v>12</v>
      </c>
      <c r="E10" s="6">
        <f t="shared" si="1"/>
        <v>38.70967741935484</v>
      </c>
      <c r="F10" s="5">
        <v>6</v>
      </c>
      <c r="G10" s="6">
        <f t="shared" si="2"/>
        <v>19.35483870967742</v>
      </c>
      <c r="H10" s="5">
        <v>1</v>
      </c>
      <c r="I10" s="6">
        <f t="shared" si="3"/>
        <v>3.225806451612903</v>
      </c>
      <c r="J10" s="5">
        <v>0</v>
      </c>
      <c r="K10" s="6">
        <f t="shared" si="4"/>
        <v>0</v>
      </c>
      <c r="L10" s="5">
        <f t="shared" si="5"/>
        <v>31</v>
      </c>
      <c r="M10" s="6">
        <f t="shared" si="6"/>
        <v>100</v>
      </c>
      <c r="N10" s="7"/>
      <c r="O10" s="7"/>
    </row>
    <row r="11" spans="1:15">
      <c r="A11" s="3" t="s">
        <v>20</v>
      </c>
      <c r="B11" s="8">
        <v>24</v>
      </c>
      <c r="C11" s="6">
        <f t="shared" si="0"/>
        <v>88.888888888888886</v>
      </c>
      <c r="D11" s="5">
        <v>3</v>
      </c>
      <c r="E11" s="6">
        <f t="shared" si="1"/>
        <v>11.111111111111111</v>
      </c>
      <c r="F11" s="5">
        <v>0</v>
      </c>
      <c r="G11" s="6">
        <f t="shared" si="2"/>
        <v>0</v>
      </c>
      <c r="H11" s="5">
        <v>0</v>
      </c>
      <c r="I11" s="6">
        <f t="shared" si="3"/>
        <v>0</v>
      </c>
      <c r="J11" s="5">
        <v>0</v>
      </c>
      <c r="K11" s="6">
        <f t="shared" si="4"/>
        <v>0</v>
      </c>
      <c r="L11" s="5">
        <f t="shared" si="5"/>
        <v>27</v>
      </c>
      <c r="M11" s="6">
        <f t="shared" si="6"/>
        <v>100</v>
      </c>
      <c r="N11" s="7"/>
      <c r="O11" s="7"/>
    </row>
    <row r="12" spans="1:15">
      <c r="A12" s="3" t="s">
        <v>21</v>
      </c>
      <c r="B12" s="8">
        <v>23</v>
      </c>
      <c r="C12" s="6">
        <f t="shared" si="0"/>
        <v>60.526315789473685</v>
      </c>
      <c r="D12" s="5">
        <v>9</v>
      </c>
      <c r="E12" s="6">
        <f t="shared" si="1"/>
        <v>23.684210526315791</v>
      </c>
      <c r="F12" s="5">
        <v>5</v>
      </c>
      <c r="G12" s="6">
        <f t="shared" si="2"/>
        <v>13.157894736842104</v>
      </c>
      <c r="H12" s="5">
        <v>1</v>
      </c>
      <c r="I12" s="6">
        <f t="shared" si="3"/>
        <v>2.6315789473684212</v>
      </c>
      <c r="J12" s="5">
        <v>0</v>
      </c>
      <c r="K12" s="6">
        <f t="shared" si="4"/>
        <v>0</v>
      </c>
      <c r="L12" s="5">
        <f t="shared" si="5"/>
        <v>38</v>
      </c>
      <c r="M12" s="6">
        <f t="shared" si="6"/>
        <v>100</v>
      </c>
      <c r="N12" s="7"/>
      <c r="O12" s="7"/>
    </row>
    <row r="13" spans="1:15">
      <c r="A13" s="3" t="s">
        <v>22</v>
      </c>
      <c r="B13" s="8">
        <v>14</v>
      </c>
      <c r="C13" s="6">
        <f t="shared" si="0"/>
        <v>56</v>
      </c>
      <c r="D13" s="5">
        <v>9</v>
      </c>
      <c r="E13" s="6">
        <f t="shared" si="1"/>
        <v>36</v>
      </c>
      <c r="F13" s="5">
        <v>0</v>
      </c>
      <c r="G13" s="6">
        <f t="shared" si="2"/>
        <v>0</v>
      </c>
      <c r="H13" s="5">
        <v>2</v>
      </c>
      <c r="I13" s="6">
        <f t="shared" si="3"/>
        <v>8</v>
      </c>
      <c r="J13" s="5">
        <v>0</v>
      </c>
      <c r="K13" s="6">
        <f t="shared" si="4"/>
        <v>0</v>
      </c>
      <c r="L13" s="5">
        <f t="shared" si="5"/>
        <v>25</v>
      </c>
      <c r="M13" s="6">
        <f t="shared" si="6"/>
        <v>100</v>
      </c>
      <c r="N13" s="7"/>
      <c r="O13" s="7"/>
    </row>
    <row r="14" spans="1:15">
      <c r="A14" s="3" t="s">
        <v>23</v>
      </c>
      <c r="B14" s="8">
        <v>24</v>
      </c>
      <c r="C14" s="6">
        <f t="shared" si="0"/>
        <v>50</v>
      </c>
      <c r="D14" s="5">
        <v>9</v>
      </c>
      <c r="E14" s="6">
        <f t="shared" si="1"/>
        <v>18.75</v>
      </c>
      <c r="F14" s="5">
        <v>10</v>
      </c>
      <c r="G14" s="6">
        <f t="shared" si="2"/>
        <v>20.833333333333332</v>
      </c>
      <c r="H14" s="5">
        <v>0</v>
      </c>
      <c r="I14" s="6">
        <f t="shared" si="3"/>
        <v>0</v>
      </c>
      <c r="J14" s="5">
        <v>5</v>
      </c>
      <c r="K14" s="6">
        <f t="shared" si="4"/>
        <v>10.416666666666666</v>
      </c>
      <c r="L14" s="5">
        <f t="shared" si="5"/>
        <v>48</v>
      </c>
      <c r="M14" s="6">
        <f t="shared" si="6"/>
        <v>100</v>
      </c>
      <c r="N14" s="7"/>
      <c r="O14" s="7"/>
    </row>
    <row r="15" spans="1:15" ht="18" thickBot="1">
      <c r="A15" s="9" t="s">
        <v>24</v>
      </c>
      <c r="B15" s="10">
        <f>SUM(B5:B14)</f>
        <v>148</v>
      </c>
      <c r="C15" s="11">
        <f>B15*100/L15</f>
        <v>45.679012345679013</v>
      </c>
      <c r="D15" s="10">
        <f>SUM(D5:D14)</f>
        <v>104</v>
      </c>
      <c r="E15" s="11">
        <f>D15*100/L15</f>
        <v>32.098765432098766</v>
      </c>
      <c r="F15" s="10">
        <f>SUM(F5:F14)</f>
        <v>49</v>
      </c>
      <c r="G15" s="11">
        <f>F15*100/L15</f>
        <v>15.123456790123457</v>
      </c>
      <c r="H15" s="10">
        <f>SUM(H5:H14)</f>
        <v>13</v>
      </c>
      <c r="I15" s="11">
        <f>H15*100/L15</f>
        <v>4.0123456790123457</v>
      </c>
      <c r="J15" s="10">
        <f>SUM(J5:J14)</f>
        <v>10</v>
      </c>
      <c r="K15" s="11">
        <f>J15*100/L15</f>
        <v>3.0864197530864197</v>
      </c>
      <c r="L15" s="10">
        <f>B15+D15+F15+H15+J15</f>
        <v>324</v>
      </c>
      <c r="M15" s="11">
        <f>L15*100/L15</f>
        <v>100</v>
      </c>
      <c r="N15" s="7"/>
      <c r="O15" s="7"/>
    </row>
    <row r="16" spans="1:15" ht="18" thickTop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0" ht="20.25">
      <c r="A17" s="15"/>
    </row>
    <row r="18" spans="1:10" ht="20.25">
      <c r="A18" s="15"/>
    </row>
    <row r="19" spans="1:10" ht="20.25">
      <c r="A19" s="15"/>
    </row>
    <row r="20" spans="1:10" ht="20.25">
      <c r="A20" s="15"/>
    </row>
    <row r="32" spans="1:10" ht="18">
      <c r="C32" s="17"/>
      <c r="D32" s="17" t="s">
        <v>29</v>
      </c>
      <c r="E32" s="17"/>
      <c r="F32" s="17"/>
      <c r="G32" s="17"/>
      <c r="H32" s="17"/>
      <c r="I32" s="17"/>
      <c r="J32" s="17"/>
    </row>
    <row r="49" spans="1:13">
      <c r="A49" s="18" t="s">
        <v>30</v>
      </c>
      <c r="B49" s="19">
        <f>K15</f>
        <v>3.0864197530864197</v>
      </c>
      <c r="C49" s="20" t="e">
        <f>F15+L15+#REF!</f>
        <v>#REF!</v>
      </c>
      <c r="F49" s="18" t="s">
        <v>30</v>
      </c>
      <c r="G49" s="18"/>
      <c r="H49" s="18"/>
      <c r="I49" s="18"/>
      <c r="J49" s="18"/>
      <c r="K49" s="19">
        <f>K15</f>
        <v>3.0864197530864197</v>
      </c>
      <c r="L49" s="20" t="e">
        <f>F15+L15+#REF!</f>
        <v>#REF!</v>
      </c>
    </row>
    <row r="50" spans="1:13">
      <c r="A50" s="18" t="s">
        <v>31</v>
      </c>
      <c r="B50" s="19">
        <f>M15</f>
        <v>100</v>
      </c>
      <c r="F50" s="18" t="s">
        <v>31</v>
      </c>
      <c r="G50" s="18"/>
      <c r="H50" s="18"/>
      <c r="I50" s="18"/>
      <c r="J50" s="18"/>
      <c r="K50" s="19">
        <f>M15</f>
        <v>100</v>
      </c>
    </row>
    <row r="51" spans="1:13">
      <c r="A51" s="18" t="s">
        <v>32</v>
      </c>
      <c r="B51" s="19"/>
      <c r="C51" s="20"/>
      <c r="D51" s="20"/>
      <c r="F51" s="18" t="s">
        <v>33</v>
      </c>
      <c r="G51" s="18"/>
      <c r="H51" s="18"/>
      <c r="I51" s="18"/>
      <c r="J51" s="18"/>
      <c r="K51" s="19"/>
      <c r="L51" s="20"/>
      <c r="M51" s="20"/>
    </row>
    <row r="52" spans="1:13">
      <c r="A52" s="18" t="s">
        <v>34</v>
      </c>
      <c r="B52" s="19" t="e">
        <f>#REF!</f>
        <v>#REF!</v>
      </c>
      <c r="C52" s="20" t="e">
        <f>#REF!+D52</f>
        <v>#REF!</v>
      </c>
      <c r="D52" s="20" t="e">
        <f>B53*100/E15</f>
        <v>#REF!</v>
      </c>
      <c r="F52" s="18" t="s">
        <v>35</v>
      </c>
      <c r="G52" s="18"/>
      <c r="H52" s="18"/>
      <c r="I52" s="18"/>
      <c r="J52" s="18"/>
      <c r="K52" s="19" t="e">
        <f>#REF!</f>
        <v>#REF!</v>
      </c>
      <c r="L52" s="20" t="e">
        <f>#REF!+M52</f>
        <v>#REF!</v>
      </c>
      <c r="M52" s="20" t="e">
        <f>K53*100/E15</f>
        <v>#REF!</v>
      </c>
    </row>
    <row r="53" spans="1:13">
      <c r="A53" s="18" t="s">
        <v>36</v>
      </c>
      <c r="B53" s="19" t="e">
        <f>E15-#REF!</f>
        <v>#REF!</v>
      </c>
      <c r="F53" s="18" t="s">
        <v>36</v>
      </c>
      <c r="G53" s="18"/>
      <c r="H53" s="18"/>
      <c r="I53" s="18"/>
      <c r="J53" s="18"/>
      <c r="K53" s="19" t="e">
        <f>E15-#REF!</f>
        <v>#REF!</v>
      </c>
    </row>
    <row r="92" spans="1:12" ht="19.5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19.5">
      <c r="A93" s="23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19.5">
      <c r="A94" s="23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19.5">
      <c r="A95" s="23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</sheetData>
  <mergeCells count="8">
    <mergeCell ref="A1:M1"/>
    <mergeCell ref="A3:A4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95"/>
  <sheetViews>
    <sheetView zoomScale="154" zoomScaleNormal="154" workbookViewId="0">
      <selection activeCell="J14" sqref="J14"/>
    </sheetView>
  </sheetViews>
  <sheetFormatPr defaultColWidth="18.85546875" defaultRowHeight="17.25"/>
  <cols>
    <col min="1" max="1" width="23" style="2" customWidth="1"/>
    <col min="2" max="2" width="6.42578125" style="2" customWidth="1"/>
    <col min="3" max="4" width="6.5703125" style="2" customWidth="1"/>
    <col min="5" max="5" width="6.85546875" style="2" customWidth="1"/>
    <col min="6" max="6" width="7.140625" style="2" customWidth="1"/>
    <col min="7" max="7" width="7" style="2" customWidth="1"/>
    <col min="8" max="245" width="18.85546875" style="2"/>
    <col min="246" max="246" width="23" style="2" customWidth="1"/>
    <col min="247" max="247" width="8.140625" style="2" customWidth="1"/>
    <col min="248" max="248" width="10" style="2" customWidth="1"/>
    <col min="249" max="249" width="7.140625" style="2" customWidth="1"/>
    <col min="250" max="250" width="7.7109375" style="2" customWidth="1"/>
    <col min="251" max="251" width="7.5703125" style="2" customWidth="1"/>
    <col min="252" max="252" width="8.7109375" style="2" customWidth="1"/>
    <col min="253" max="254" width="7.5703125" style="2" customWidth="1"/>
    <col min="255" max="255" width="6.5703125" style="2" customWidth="1"/>
    <col min="256" max="256" width="7.42578125" style="2" customWidth="1"/>
    <col min="257" max="257" width="7.140625" style="2" customWidth="1"/>
    <col min="258" max="258" width="7" style="2" customWidth="1"/>
    <col min="259" max="259" width="7.5703125" style="2" customWidth="1"/>
    <col min="260" max="260" width="9.42578125" style="2" customWidth="1"/>
    <col min="261" max="261" width="7.7109375" style="2" customWidth="1"/>
    <col min="262" max="262" width="11" style="2" customWidth="1"/>
    <col min="263" max="263" width="6.85546875" style="2" customWidth="1"/>
    <col min="264" max="501" width="18.85546875" style="2"/>
    <col min="502" max="502" width="23" style="2" customWidth="1"/>
    <col min="503" max="503" width="8.140625" style="2" customWidth="1"/>
    <col min="504" max="504" width="10" style="2" customWidth="1"/>
    <col min="505" max="505" width="7.140625" style="2" customWidth="1"/>
    <col min="506" max="506" width="7.7109375" style="2" customWidth="1"/>
    <col min="507" max="507" width="7.5703125" style="2" customWidth="1"/>
    <col min="508" max="508" width="8.7109375" style="2" customWidth="1"/>
    <col min="509" max="510" width="7.5703125" style="2" customWidth="1"/>
    <col min="511" max="511" width="6.5703125" style="2" customWidth="1"/>
    <col min="512" max="512" width="7.42578125" style="2" customWidth="1"/>
    <col min="513" max="513" width="7.140625" style="2" customWidth="1"/>
    <col min="514" max="514" width="7" style="2" customWidth="1"/>
    <col min="515" max="515" width="7.5703125" style="2" customWidth="1"/>
    <col min="516" max="516" width="9.42578125" style="2" customWidth="1"/>
    <col min="517" max="517" width="7.7109375" style="2" customWidth="1"/>
    <col min="518" max="518" width="11" style="2" customWidth="1"/>
    <col min="519" max="519" width="6.85546875" style="2" customWidth="1"/>
    <col min="520" max="757" width="18.85546875" style="2"/>
    <col min="758" max="758" width="23" style="2" customWidth="1"/>
    <col min="759" max="759" width="8.140625" style="2" customWidth="1"/>
    <col min="760" max="760" width="10" style="2" customWidth="1"/>
    <col min="761" max="761" width="7.140625" style="2" customWidth="1"/>
    <col min="762" max="762" width="7.7109375" style="2" customWidth="1"/>
    <col min="763" max="763" width="7.5703125" style="2" customWidth="1"/>
    <col min="764" max="764" width="8.7109375" style="2" customWidth="1"/>
    <col min="765" max="766" width="7.5703125" style="2" customWidth="1"/>
    <col min="767" max="767" width="6.5703125" style="2" customWidth="1"/>
    <col min="768" max="768" width="7.42578125" style="2" customWidth="1"/>
    <col min="769" max="769" width="7.140625" style="2" customWidth="1"/>
    <col min="770" max="770" width="7" style="2" customWidth="1"/>
    <col min="771" max="771" width="7.5703125" style="2" customWidth="1"/>
    <col min="772" max="772" width="9.42578125" style="2" customWidth="1"/>
    <col min="773" max="773" width="7.7109375" style="2" customWidth="1"/>
    <col min="774" max="774" width="11" style="2" customWidth="1"/>
    <col min="775" max="775" width="6.85546875" style="2" customWidth="1"/>
    <col min="776" max="1013" width="18.85546875" style="2"/>
    <col min="1014" max="1014" width="23" style="2" customWidth="1"/>
    <col min="1015" max="1015" width="8.140625" style="2" customWidth="1"/>
    <col min="1016" max="1016" width="10" style="2" customWidth="1"/>
    <col min="1017" max="1017" width="7.140625" style="2" customWidth="1"/>
    <col min="1018" max="1018" width="7.7109375" style="2" customWidth="1"/>
    <col min="1019" max="1019" width="7.5703125" style="2" customWidth="1"/>
    <col min="1020" max="1020" width="8.7109375" style="2" customWidth="1"/>
    <col min="1021" max="1022" width="7.5703125" style="2" customWidth="1"/>
    <col min="1023" max="1023" width="6.5703125" style="2" customWidth="1"/>
    <col min="1024" max="1024" width="7.42578125" style="2" customWidth="1"/>
    <col min="1025" max="1025" width="7.140625" style="2" customWidth="1"/>
    <col min="1026" max="1026" width="7" style="2" customWidth="1"/>
    <col min="1027" max="1027" width="7.5703125" style="2" customWidth="1"/>
    <col min="1028" max="1028" width="9.42578125" style="2" customWidth="1"/>
    <col min="1029" max="1029" width="7.7109375" style="2" customWidth="1"/>
    <col min="1030" max="1030" width="11" style="2" customWidth="1"/>
    <col min="1031" max="1031" width="6.85546875" style="2" customWidth="1"/>
    <col min="1032" max="1269" width="18.85546875" style="2"/>
    <col min="1270" max="1270" width="23" style="2" customWidth="1"/>
    <col min="1271" max="1271" width="8.140625" style="2" customWidth="1"/>
    <col min="1272" max="1272" width="10" style="2" customWidth="1"/>
    <col min="1273" max="1273" width="7.140625" style="2" customWidth="1"/>
    <col min="1274" max="1274" width="7.7109375" style="2" customWidth="1"/>
    <col min="1275" max="1275" width="7.5703125" style="2" customWidth="1"/>
    <col min="1276" max="1276" width="8.7109375" style="2" customWidth="1"/>
    <col min="1277" max="1278" width="7.5703125" style="2" customWidth="1"/>
    <col min="1279" max="1279" width="6.5703125" style="2" customWidth="1"/>
    <col min="1280" max="1280" width="7.42578125" style="2" customWidth="1"/>
    <col min="1281" max="1281" width="7.140625" style="2" customWidth="1"/>
    <col min="1282" max="1282" width="7" style="2" customWidth="1"/>
    <col min="1283" max="1283" width="7.5703125" style="2" customWidth="1"/>
    <col min="1284" max="1284" width="9.42578125" style="2" customWidth="1"/>
    <col min="1285" max="1285" width="7.7109375" style="2" customWidth="1"/>
    <col min="1286" max="1286" width="11" style="2" customWidth="1"/>
    <col min="1287" max="1287" width="6.85546875" style="2" customWidth="1"/>
    <col min="1288" max="1525" width="18.85546875" style="2"/>
    <col min="1526" max="1526" width="23" style="2" customWidth="1"/>
    <col min="1527" max="1527" width="8.140625" style="2" customWidth="1"/>
    <col min="1528" max="1528" width="10" style="2" customWidth="1"/>
    <col min="1529" max="1529" width="7.140625" style="2" customWidth="1"/>
    <col min="1530" max="1530" width="7.7109375" style="2" customWidth="1"/>
    <col min="1531" max="1531" width="7.5703125" style="2" customWidth="1"/>
    <col min="1532" max="1532" width="8.7109375" style="2" customWidth="1"/>
    <col min="1533" max="1534" width="7.5703125" style="2" customWidth="1"/>
    <col min="1535" max="1535" width="6.5703125" style="2" customWidth="1"/>
    <col min="1536" max="1536" width="7.42578125" style="2" customWidth="1"/>
    <col min="1537" max="1537" width="7.140625" style="2" customWidth="1"/>
    <col min="1538" max="1538" width="7" style="2" customWidth="1"/>
    <col min="1539" max="1539" width="7.5703125" style="2" customWidth="1"/>
    <col min="1540" max="1540" width="9.42578125" style="2" customWidth="1"/>
    <col min="1541" max="1541" width="7.7109375" style="2" customWidth="1"/>
    <col min="1542" max="1542" width="11" style="2" customWidth="1"/>
    <col min="1543" max="1543" width="6.85546875" style="2" customWidth="1"/>
    <col min="1544" max="1781" width="18.85546875" style="2"/>
    <col min="1782" max="1782" width="23" style="2" customWidth="1"/>
    <col min="1783" max="1783" width="8.140625" style="2" customWidth="1"/>
    <col min="1784" max="1784" width="10" style="2" customWidth="1"/>
    <col min="1785" max="1785" width="7.140625" style="2" customWidth="1"/>
    <col min="1786" max="1786" width="7.7109375" style="2" customWidth="1"/>
    <col min="1787" max="1787" width="7.5703125" style="2" customWidth="1"/>
    <col min="1788" max="1788" width="8.7109375" style="2" customWidth="1"/>
    <col min="1789" max="1790" width="7.5703125" style="2" customWidth="1"/>
    <col min="1791" max="1791" width="6.5703125" style="2" customWidth="1"/>
    <col min="1792" max="1792" width="7.42578125" style="2" customWidth="1"/>
    <col min="1793" max="1793" width="7.140625" style="2" customWidth="1"/>
    <col min="1794" max="1794" width="7" style="2" customWidth="1"/>
    <col min="1795" max="1795" width="7.5703125" style="2" customWidth="1"/>
    <col min="1796" max="1796" width="9.42578125" style="2" customWidth="1"/>
    <col min="1797" max="1797" width="7.7109375" style="2" customWidth="1"/>
    <col min="1798" max="1798" width="11" style="2" customWidth="1"/>
    <col min="1799" max="1799" width="6.85546875" style="2" customWidth="1"/>
    <col min="1800" max="2037" width="18.85546875" style="2"/>
    <col min="2038" max="2038" width="23" style="2" customWidth="1"/>
    <col min="2039" max="2039" width="8.140625" style="2" customWidth="1"/>
    <col min="2040" max="2040" width="10" style="2" customWidth="1"/>
    <col min="2041" max="2041" width="7.140625" style="2" customWidth="1"/>
    <col min="2042" max="2042" width="7.7109375" style="2" customWidth="1"/>
    <col min="2043" max="2043" width="7.5703125" style="2" customWidth="1"/>
    <col min="2044" max="2044" width="8.7109375" style="2" customWidth="1"/>
    <col min="2045" max="2046" width="7.5703125" style="2" customWidth="1"/>
    <col min="2047" max="2047" width="6.5703125" style="2" customWidth="1"/>
    <col min="2048" max="2048" width="7.42578125" style="2" customWidth="1"/>
    <col min="2049" max="2049" width="7.140625" style="2" customWidth="1"/>
    <col min="2050" max="2050" width="7" style="2" customWidth="1"/>
    <col min="2051" max="2051" width="7.5703125" style="2" customWidth="1"/>
    <col min="2052" max="2052" width="9.42578125" style="2" customWidth="1"/>
    <col min="2053" max="2053" width="7.7109375" style="2" customWidth="1"/>
    <col min="2054" max="2054" width="11" style="2" customWidth="1"/>
    <col min="2055" max="2055" width="6.85546875" style="2" customWidth="1"/>
    <col min="2056" max="2293" width="18.85546875" style="2"/>
    <col min="2294" max="2294" width="23" style="2" customWidth="1"/>
    <col min="2295" max="2295" width="8.140625" style="2" customWidth="1"/>
    <col min="2296" max="2296" width="10" style="2" customWidth="1"/>
    <col min="2297" max="2297" width="7.140625" style="2" customWidth="1"/>
    <col min="2298" max="2298" width="7.7109375" style="2" customWidth="1"/>
    <col min="2299" max="2299" width="7.5703125" style="2" customWidth="1"/>
    <col min="2300" max="2300" width="8.7109375" style="2" customWidth="1"/>
    <col min="2301" max="2302" width="7.5703125" style="2" customWidth="1"/>
    <col min="2303" max="2303" width="6.5703125" style="2" customWidth="1"/>
    <col min="2304" max="2304" width="7.42578125" style="2" customWidth="1"/>
    <col min="2305" max="2305" width="7.140625" style="2" customWidth="1"/>
    <col min="2306" max="2306" width="7" style="2" customWidth="1"/>
    <col min="2307" max="2307" width="7.5703125" style="2" customWidth="1"/>
    <col min="2308" max="2308" width="9.42578125" style="2" customWidth="1"/>
    <col min="2309" max="2309" width="7.7109375" style="2" customWidth="1"/>
    <col min="2310" max="2310" width="11" style="2" customWidth="1"/>
    <col min="2311" max="2311" width="6.85546875" style="2" customWidth="1"/>
    <col min="2312" max="2549" width="18.85546875" style="2"/>
    <col min="2550" max="2550" width="23" style="2" customWidth="1"/>
    <col min="2551" max="2551" width="8.140625" style="2" customWidth="1"/>
    <col min="2552" max="2552" width="10" style="2" customWidth="1"/>
    <col min="2553" max="2553" width="7.140625" style="2" customWidth="1"/>
    <col min="2554" max="2554" width="7.7109375" style="2" customWidth="1"/>
    <col min="2555" max="2555" width="7.5703125" style="2" customWidth="1"/>
    <col min="2556" max="2556" width="8.7109375" style="2" customWidth="1"/>
    <col min="2557" max="2558" width="7.5703125" style="2" customWidth="1"/>
    <col min="2559" max="2559" width="6.5703125" style="2" customWidth="1"/>
    <col min="2560" max="2560" width="7.42578125" style="2" customWidth="1"/>
    <col min="2561" max="2561" width="7.140625" style="2" customWidth="1"/>
    <col min="2562" max="2562" width="7" style="2" customWidth="1"/>
    <col min="2563" max="2563" width="7.5703125" style="2" customWidth="1"/>
    <col min="2564" max="2564" width="9.42578125" style="2" customWidth="1"/>
    <col min="2565" max="2565" width="7.7109375" style="2" customWidth="1"/>
    <col min="2566" max="2566" width="11" style="2" customWidth="1"/>
    <col min="2567" max="2567" width="6.85546875" style="2" customWidth="1"/>
    <col min="2568" max="2805" width="18.85546875" style="2"/>
    <col min="2806" max="2806" width="23" style="2" customWidth="1"/>
    <col min="2807" max="2807" width="8.140625" style="2" customWidth="1"/>
    <col min="2808" max="2808" width="10" style="2" customWidth="1"/>
    <col min="2809" max="2809" width="7.140625" style="2" customWidth="1"/>
    <col min="2810" max="2810" width="7.7109375" style="2" customWidth="1"/>
    <col min="2811" max="2811" width="7.5703125" style="2" customWidth="1"/>
    <col min="2812" max="2812" width="8.7109375" style="2" customWidth="1"/>
    <col min="2813" max="2814" width="7.5703125" style="2" customWidth="1"/>
    <col min="2815" max="2815" width="6.5703125" style="2" customWidth="1"/>
    <col min="2816" max="2816" width="7.42578125" style="2" customWidth="1"/>
    <col min="2817" max="2817" width="7.140625" style="2" customWidth="1"/>
    <col min="2818" max="2818" width="7" style="2" customWidth="1"/>
    <col min="2819" max="2819" width="7.5703125" style="2" customWidth="1"/>
    <col min="2820" max="2820" width="9.42578125" style="2" customWidth="1"/>
    <col min="2821" max="2821" width="7.7109375" style="2" customWidth="1"/>
    <col min="2822" max="2822" width="11" style="2" customWidth="1"/>
    <col min="2823" max="2823" width="6.85546875" style="2" customWidth="1"/>
    <col min="2824" max="3061" width="18.85546875" style="2"/>
    <col min="3062" max="3062" width="23" style="2" customWidth="1"/>
    <col min="3063" max="3063" width="8.140625" style="2" customWidth="1"/>
    <col min="3064" max="3064" width="10" style="2" customWidth="1"/>
    <col min="3065" max="3065" width="7.140625" style="2" customWidth="1"/>
    <col min="3066" max="3066" width="7.7109375" style="2" customWidth="1"/>
    <col min="3067" max="3067" width="7.5703125" style="2" customWidth="1"/>
    <col min="3068" max="3068" width="8.7109375" style="2" customWidth="1"/>
    <col min="3069" max="3070" width="7.5703125" style="2" customWidth="1"/>
    <col min="3071" max="3071" width="6.5703125" style="2" customWidth="1"/>
    <col min="3072" max="3072" width="7.42578125" style="2" customWidth="1"/>
    <col min="3073" max="3073" width="7.140625" style="2" customWidth="1"/>
    <col min="3074" max="3074" width="7" style="2" customWidth="1"/>
    <col min="3075" max="3075" width="7.5703125" style="2" customWidth="1"/>
    <col min="3076" max="3076" width="9.42578125" style="2" customWidth="1"/>
    <col min="3077" max="3077" width="7.7109375" style="2" customWidth="1"/>
    <col min="3078" max="3078" width="11" style="2" customWidth="1"/>
    <col min="3079" max="3079" width="6.85546875" style="2" customWidth="1"/>
    <col min="3080" max="3317" width="18.85546875" style="2"/>
    <col min="3318" max="3318" width="23" style="2" customWidth="1"/>
    <col min="3319" max="3319" width="8.140625" style="2" customWidth="1"/>
    <col min="3320" max="3320" width="10" style="2" customWidth="1"/>
    <col min="3321" max="3321" width="7.140625" style="2" customWidth="1"/>
    <col min="3322" max="3322" width="7.7109375" style="2" customWidth="1"/>
    <col min="3323" max="3323" width="7.5703125" style="2" customWidth="1"/>
    <col min="3324" max="3324" width="8.7109375" style="2" customWidth="1"/>
    <col min="3325" max="3326" width="7.5703125" style="2" customWidth="1"/>
    <col min="3327" max="3327" width="6.5703125" style="2" customWidth="1"/>
    <col min="3328" max="3328" width="7.42578125" style="2" customWidth="1"/>
    <col min="3329" max="3329" width="7.140625" style="2" customWidth="1"/>
    <col min="3330" max="3330" width="7" style="2" customWidth="1"/>
    <col min="3331" max="3331" width="7.5703125" style="2" customWidth="1"/>
    <col min="3332" max="3332" width="9.42578125" style="2" customWidth="1"/>
    <col min="3333" max="3333" width="7.7109375" style="2" customWidth="1"/>
    <col min="3334" max="3334" width="11" style="2" customWidth="1"/>
    <col min="3335" max="3335" width="6.85546875" style="2" customWidth="1"/>
    <col min="3336" max="3573" width="18.85546875" style="2"/>
    <col min="3574" max="3574" width="23" style="2" customWidth="1"/>
    <col min="3575" max="3575" width="8.140625" style="2" customWidth="1"/>
    <col min="3576" max="3576" width="10" style="2" customWidth="1"/>
    <col min="3577" max="3577" width="7.140625" style="2" customWidth="1"/>
    <col min="3578" max="3578" width="7.7109375" style="2" customWidth="1"/>
    <col min="3579" max="3579" width="7.5703125" style="2" customWidth="1"/>
    <col min="3580" max="3580" width="8.7109375" style="2" customWidth="1"/>
    <col min="3581" max="3582" width="7.5703125" style="2" customWidth="1"/>
    <col min="3583" max="3583" width="6.5703125" style="2" customWidth="1"/>
    <col min="3584" max="3584" width="7.42578125" style="2" customWidth="1"/>
    <col min="3585" max="3585" width="7.140625" style="2" customWidth="1"/>
    <col min="3586" max="3586" width="7" style="2" customWidth="1"/>
    <col min="3587" max="3587" width="7.5703125" style="2" customWidth="1"/>
    <col min="3588" max="3588" width="9.42578125" style="2" customWidth="1"/>
    <col min="3589" max="3589" width="7.7109375" style="2" customWidth="1"/>
    <col min="3590" max="3590" width="11" style="2" customWidth="1"/>
    <col min="3591" max="3591" width="6.85546875" style="2" customWidth="1"/>
    <col min="3592" max="3829" width="18.85546875" style="2"/>
    <col min="3830" max="3830" width="23" style="2" customWidth="1"/>
    <col min="3831" max="3831" width="8.140625" style="2" customWidth="1"/>
    <col min="3832" max="3832" width="10" style="2" customWidth="1"/>
    <col min="3833" max="3833" width="7.140625" style="2" customWidth="1"/>
    <col min="3834" max="3834" width="7.7109375" style="2" customWidth="1"/>
    <col min="3835" max="3835" width="7.5703125" style="2" customWidth="1"/>
    <col min="3836" max="3836" width="8.7109375" style="2" customWidth="1"/>
    <col min="3837" max="3838" width="7.5703125" style="2" customWidth="1"/>
    <col min="3839" max="3839" width="6.5703125" style="2" customWidth="1"/>
    <col min="3840" max="3840" width="7.42578125" style="2" customWidth="1"/>
    <col min="3841" max="3841" width="7.140625" style="2" customWidth="1"/>
    <col min="3842" max="3842" width="7" style="2" customWidth="1"/>
    <col min="3843" max="3843" width="7.5703125" style="2" customWidth="1"/>
    <col min="3844" max="3844" width="9.42578125" style="2" customWidth="1"/>
    <col min="3845" max="3845" width="7.7109375" style="2" customWidth="1"/>
    <col min="3846" max="3846" width="11" style="2" customWidth="1"/>
    <col min="3847" max="3847" width="6.85546875" style="2" customWidth="1"/>
    <col min="3848" max="4085" width="18.85546875" style="2"/>
    <col min="4086" max="4086" width="23" style="2" customWidth="1"/>
    <col min="4087" max="4087" width="8.140625" style="2" customWidth="1"/>
    <col min="4088" max="4088" width="10" style="2" customWidth="1"/>
    <col min="4089" max="4089" width="7.140625" style="2" customWidth="1"/>
    <col min="4090" max="4090" width="7.7109375" style="2" customWidth="1"/>
    <col min="4091" max="4091" width="7.5703125" style="2" customWidth="1"/>
    <col min="4092" max="4092" width="8.7109375" style="2" customWidth="1"/>
    <col min="4093" max="4094" width="7.5703125" style="2" customWidth="1"/>
    <col min="4095" max="4095" width="6.5703125" style="2" customWidth="1"/>
    <col min="4096" max="4096" width="7.42578125" style="2" customWidth="1"/>
    <col min="4097" max="4097" width="7.140625" style="2" customWidth="1"/>
    <col min="4098" max="4098" width="7" style="2" customWidth="1"/>
    <col min="4099" max="4099" width="7.5703125" style="2" customWidth="1"/>
    <col min="4100" max="4100" width="9.42578125" style="2" customWidth="1"/>
    <col min="4101" max="4101" width="7.7109375" style="2" customWidth="1"/>
    <col min="4102" max="4102" width="11" style="2" customWidth="1"/>
    <col min="4103" max="4103" width="6.85546875" style="2" customWidth="1"/>
    <col min="4104" max="4341" width="18.85546875" style="2"/>
    <col min="4342" max="4342" width="23" style="2" customWidth="1"/>
    <col min="4343" max="4343" width="8.140625" style="2" customWidth="1"/>
    <col min="4344" max="4344" width="10" style="2" customWidth="1"/>
    <col min="4345" max="4345" width="7.140625" style="2" customWidth="1"/>
    <col min="4346" max="4346" width="7.7109375" style="2" customWidth="1"/>
    <col min="4347" max="4347" width="7.5703125" style="2" customWidth="1"/>
    <col min="4348" max="4348" width="8.7109375" style="2" customWidth="1"/>
    <col min="4349" max="4350" width="7.5703125" style="2" customWidth="1"/>
    <col min="4351" max="4351" width="6.5703125" style="2" customWidth="1"/>
    <col min="4352" max="4352" width="7.42578125" style="2" customWidth="1"/>
    <col min="4353" max="4353" width="7.140625" style="2" customWidth="1"/>
    <col min="4354" max="4354" width="7" style="2" customWidth="1"/>
    <col min="4355" max="4355" width="7.5703125" style="2" customWidth="1"/>
    <col min="4356" max="4356" width="9.42578125" style="2" customWidth="1"/>
    <col min="4357" max="4357" width="7.7109375" style="2" customWidth="1"/>
    <col min="4358" max="4358" width="11" style="2" customWidth="1"/>
    <col min="4359" max="4359" width="6.85546875" style="2" customWidth="1"/>
    <col min="4360" max="4597" width="18.85546875" style="2"/>
    <col min="4598" max="4598" width="23" style="2" customWidth="1"/>
    <col min="4599" max="4599" width="8.140625" style="2" customWidth="1"/>
    <col min="4600" max="4600" width="10" style="2" customWidth="1"/>
    <col min="4601" max="4601" width="7.140625" style="2" customWidth="1"/>
    <col min="4602" max="4602" width="7.7109375" style="2" customWidth="1"/>
    <col min="4603" max="4603" width="7.5703125" style="2" customWidth="1"/>
    <col min="4604" max="4604" width="8.7109375" style="2" customWidth="1"/>
    <col min="4605" max="4606" width="7.5703125" style="2" customWidth="1"/>
    <col min="4607" max="4607" width="6.5703125" style="2" customWidth="1"/>
    <col min="4608" max="4608" width="7.42578125" style="2" customWidth="1"/>
    <col min="4609" max="4609" width="7.140625" style="2" customWidth="1"/>
    <col min="4610" max="4610" width="7" style="2" customWidth="1"/>
    <col min="4611" max="4611" width="7.5703125" style="2" customWidth="1"/>
    <col min="4612" max="4612" width="9.42578125" style="2" customWidth="1"/>
    <col min="4613" max="4613" width="7.7109375" style="2" customWidth="1"/>
    <col min="4614" max="4614" width="11" style="2" customWidth="1"/>
    <col min="4615" max="4615" width="6.85546875" style="2" customWidth="1"/>
    <col min="4616" max="4853" width="18.85546875" style="2"/>
    <col min="4854" max="4854" width="23" style="2" customWidth="1"/>
    <col min="4855" max="4855" width="8.140625" style="2" customWidth="1"/>
    <col min="4856" max="4856" width="10" style="2" customWidth="1"/>
    <col min="4857" max="4857" width="7.140625" style="2" customWidth="1"/>
    <col min="4858" max="4858" width="7.7109375" style="2" customWidth="1"/>
    <col min="4859" max="4859" width="7.5703125" style="2" customWidth="1"/>
    <col min="4860" max="4860" width="8.7109375" style="2" customWidth="1"/>
    <col min="4861" max="4862" width="7.5703125" style="2" customWidth="1"/>
    <col min="4863" max="4863" width="6.5703125" style="2" customWidth="1"/>
    <col min="4864" max="4864" width="7.42578125" style="2" customWidth="1"/>
    <col min="4865" max="4865" width="7.140625" style="2" customWidth="1"/>
    <col min="4866" max="4866" width="7" style="2" customWidth="1"/>
    <col min="4867" max="4867" width="7.5703125" style="2" customWidth="1"/>
    <col min="4868" max="4868" width="9.42578125" style="2" customWidth="1"/>
    <col min="4869" max="4869" width="7.7109375" style="2" customWidth="1"/>
    <col min="4870" max="4870" width="11" style="2" customWidth="1"/>
    <col min="4871" max="4871" width="6.85546875" style="2" customWidth="1"/>
    <col min="4872" max="5109" width="18.85546875" style="2"/>
    <col min="5110" max="5110" width="23" style="2" customWidth="1"/>
    <col min="5111" max="5111" width="8.140625" style="2" customWidth="1"/>
    <col min="5112" max="5112" width="10" style="2" customWidth="1"/>
    <col min="5113" max="5113" width="7.140625" style="2" customWidth="1"/>
    <col min="5114" max="5114" width="7.7109375" style="2" customWidth="1"/>
    <col min="5115" max="5115" width="7.5703125" style="2" customWidth="1"/>
    <col min="5116" max="5116" width="8.7109375" style="2" customWidth="1"/>
    <col min="5117" max="5118" width="7.5703125" style="2" customWidth="1"/>
    <col min="5119" max="5119" width="6.5703125" style="2" customWidth="1"/>
    <col min="5120" max="5120" width="7.42578125" style="2" customWidth="1"/>
    <col min="5121" max="5121" width="7.140625" style="2" customWidth="1"/>
    <col min="5122" max="5122" width="7" style="2" customWidth="1"/>
    <col min="5123" max="5123" width="7.5703125" style="2" customWidth="1"/>
    <col min="5124" max="5124" width="9.42578125" style="2" customWidth="1"/>
    <col min="5125" max="5125" width="7.7109375" style="2" customWidth="1"/>
    <col min="5126" max="5126" width="11" style="2" customWidth="1"/>
    <col min="5127" max="5127" width="6.85546875" style="2" customWidth="1"/>
    <col min="5128" max="5365" width="18.85546875" style="2"/>
    <col min="5366" max="5366" width="23" style="2" customWidth="1"/>
    <col min="5367" max="5367" width="8.140625" style="2" customWidth="1"/>
    <col min="5368" max="5368" width="10" style="2" customWidth="1"/>
    <col min="5369" max="5369" width="7.140625" style="2" customWidth="1"/>
    <col min="5370" max="5370" width="7.7109375" style="2" customWidth="1"/>
    <col min="5371" max="5371" width="7.5703125" style="2" customWidth="1"/>
    <col min="5372" max="5372" width="8.7109375" style="2" customWidth="1"/>
    <col min="5373" max="5374" width="7.5703125" style="2" customWidth="1"/>
    <col min="5375" max="5375" width="6.5703125" style="2" customWidth="1"/>
    <col min="5376" max="5376" width="7.42578125" style="2" customWidth="1"/>
    <col min="5377" max="5377" width="7.140625" style="2" customWidth="1"/>
    <col min="5378" max="5378" width="7" style="2" customWidth="1"/>
    <col min="5379" max="5379" width="7.5703125" style="2" customWidth="1"/>
    <col min="5380" max="5380" width="9.42578125" style="2" customWidth="1"/>
    <col min="5381" max="5381" width="7.7109375" style="2" customWidth="1"/>
    <col min="5382" max="5382" width="11" style="2" customWidth="1"/>
    <col min="5383" max="5383" width="6.85546875" style="2" customWidth="1"/>
    <col min="5384" max="5621" width="18.85546875" style="2"/>
    <col min="5622" max="5622" width="23" style="2" customWidth="1"/>
    <col min="5623" max="5623" width="8.140625" style="2" customWidth="1"/>
    <col min="5624" max="5624" width="10" style="2" customWidth="1"/>
    <col min="5625" max="5625" width="7.140625" style="2" customWidth="1"/>
    <col min="5626" max="5626" width="7.7109375" style="2" customWidth="1"/>
    <col min="5627" max="5627" width="7.5703125" style="2" customWidth="1"/>
    <col min="5628" max="5628" width="8.7109375" style="2" customWidth="1"/>
    <col min="5629" max="5630" width="7.5703125" style="2" customWidth="1"/>
    <col min="5631" max="5631" width="6.5703125" style="2" customWidth="1"/>
    <col min="5632" max="5632" width="7.42578125" style="2" customWidth="1"/>
    <col min="5633" max="5633" width="7.140625" style="2" customWidth="1"/>
    <col min="5634" max="5634" width="7" style="2" customWidth="1"/>
    <col min="5635" max="5635" width="7.5703125" style="2" customWidth="1"/>
    <col min="5636" max="5636" width="9.42578125" style="2" customWidth="1"/>
    <col min="5637" max="5637" width="7.7109375" style="2" customWidth="1"/>
    <col min="5638" max="5638" width="11" style="2" customWidth="1"/>
    <col min="5639" max="5639" width="6.85546875" style="2" customWidth="1"/>
    <col min="5640" max="5877" width="18.85546875" style="2"/>
    <col min="5878" max="5878" width="23" style="2" customWidth="1"/>
    <col min="5879" max="5879" width="8.140625" style="2" customWidth="1"/>
    <col min="5880" max="5880" width="10" style="2" customWidth="1"/>
    <col min="5881" max="5881" width="7.140625" style="2" customWidth="1"/>
    <col min="5882" max="5882" width="7.7109375" style="2" customWidth="1"/>
    <col min="5883" max="5883" width="7.5703125" style="2" customWidth="1"/>
    <col min="5884" max="5884" width="8.7109375" style="2" customWidth="1"/>
    <col min="5885" max="5886" width="7.5703125" style="2" customWidth="1"/>
    <col min="5887" max="5887" width="6.5703125" style="2" customWidth="1"/>
    <col min="5888" max="5888" width="7.42578125" style="2" customWidth="1"/>
    <col min="5889" max="5889" width="7.140625" style="2" customWidth="1"/>
    <col min="5890" max="5890" width="7" style="2" customWidth="1"/>
    <col min="5891" max="5891" width="7.5703125" style="2" customWidth="1"/>
    <col min="5892" max="5892" width="9.42578125" style="2" customWidth="1"/>
    <col min="5893" max="5893" width="7.7109375" style="2" customWidth="1"/>
    <col min="5894" max="5894" width="11" style="2" customWidth="1"/>
    <col min="5895" max="5895" width="6.85546875" style="2" customWidth="1"/>
    <col min="5896" max="6133" width="18.85546875" style="2"/>
    <col min="6134" max="6134" width="23" style="2" customWidth="1"/>
    <col min="6135" max="6135" width="8.140625" style="2" customWidth="1"/>
    <col min="6136" max="6136" width="10" style="2" customWidth="1"/>
    <col min="6137" max="6137" width="7.140625" style="2" customWidth="1"/>
    <col min="6138" max="6138" width="7.7109375" style="2" customWidth="1"/>
    <col min="6139" max="6139" width="7.5703125" style="2" customWidth="1"/>
    <col min="6140" max="6140" width="8.7109375" style="2" customWidth="1"/>
    <col min="6141" max="6142" width="7.5703125" style="2" customWidth="1"/>
    <col min="6143" max="6143" width="6.5703125" style="2" customWidth="1"/>
    <col min="6144" max="6144" width="7.42578125" style="2" customWidth="1"/>
    <col min="6145" max="6145" width="7.140625" style="2" customWidth="1"/>
    <col min="6146" max="6146" width="7" style="2" customWidth="1"/>
    <col min="6147" max="6147" width="7.5703125" style="2" customWidth="1"/>
    <col min="6148" max="6148" width="9.42578125" style="2" customWidth="1"/>
    <col min="6149" max="6149" width="7.7109375" style="2" customWidth="1"/>
    <col min="6150" max="6150" width="11" style="2" customWidth="1"/>
    <col min="6151" max="6151" width="6.85546875" style="2" customWidth="1"/>
    <col min="6152" max="6389" width="18.85546875" style="2"/>
    <col min="6390" max="6390" width="23" style="2" customWidth="1"/>
    <col min="6391" max="6391" width="8.140625" style="2" customWidth="1"/>
    <col min="6392" max="6392" width="10" style="2" customWidth="1"/>
    <col min="6393" max="6393" width="7.140625" style="2" customWidth="1"/>
    <col min="6394" max="6394" width="7.7109375" style="2" customWidth="1"/>
    <col min="6395" max="6395" width="7.5703125" style="2" customWidth="1"/>
    <col min="6396" max="6396" width="8.7109375" style="2" customWidth="1"/>
    <col min="6397" max="6398" width="7.5703125" style="2" customWidth="1"/>
    <col min="6399" max="6399" width="6.5703125" style="2" customWidth="1"/>
    <col min="6400" max="6400" width="7.42578125" style="2" customWidth="1"/>
    <col min="6401" max="6401" width="7.140625" style="2" customWidth="1"/>
    <col min="6402" max="6402" width="7" style="2" customWidth="1"/>
    <col min="6403" max="6403" width="7.5703125" style="2" customWidth="1"/>
    <col min="6404" max="6404" width="9.42578125" style="2" customWidth="1"/>
    <col min="6405" max="6405" width="7.7109375" style="2" customWidth="1"/>
    <col min="6406" max="6406" width="11" style="2" customWidth="1"/>
    <col min="6407" max="6407" width="6.85546875" style="2" customWidth="1"/>
    <col min="6408" max="6645" width="18.85546875" style="2"/>
    <col min="6646" max="6646" width="23" style="2" customWidth="1"/>
    <col min="6647" max="6647" width="8.140625" style="2" customWidth="1"/>
    <col min="6648" max="6648" width="10" style="2" customWidth="1"/>
    <col min="6649" max="6649" width="7.140625" style="2" customWidth="1"/>
    <col min="6650" max="6650" width="7.7109375" style="2" customWidth="1"/>
    <col min="6651" max="6651" width="7.5703125" style="2" customWidth="1"/>
    <col min="6652" max="6652" width="8.7109375" style="2" customWidth="1"/>
    <col min="6653" max="6654" width="7.5703125" style="2" customWidth="1"/>
    <col min="6655" max="6655" width="6.5703125" style="2" customWidth="1"/>
    <col min="6656" max="6656" width="7.42578125" style="2" customWidth="1"/>
    <col min="6657" max="6657" width="7.140625" style="2" customWidth="1"/>
    <col min="6658" max="6658" width="7" style="2" customWidth="1"/>
    <col min="6659" max="6659" width="7.5703125" style="2" customWidth="1"/>
    <col min="6660" max="6660" width="9.42578125" style="2" customWidth="1"/>
    <col min="6661" max="6661" width="7.7109375" style="2" customWidth="1"/>
    <col min="6662" max="6662" width="11" style="2" customWidth="1"/>
    <col min="6663" max="6663" width="6.85546875" style="2" customWidth="1"/>
    <col min="6664" max="6901" width="18.85546875" style="2"/>
    <col min="6902" max="6902" width="23" style="2" customWidth="1"/>
    <col min="6903" max="6903" width="8.140625" style="2" customWidth="1"/>
    <col min="6904" max="6904" width="10" style="2" customWidth="1"/>
    <col min="6905" max="6905" width="7.140625" style="2" customWidth="1"/>
    <col min="6906" max="6906" width="7.7109375" style="2" customWidth="1"/>
    <col min="6907" max="6907" width="7.5703125" style="2" customWidth="1"/>
    <col min="6908" max="6908" width="8.7109375" style="2" customWidth="1"/>
    <col min="6909" max="6910" width="7.5703125" style="2" customWidth="1"/>
    <col min="6911" max="6911" width="6.5703125" style="2" customWidth="1"/>
    <col min="6912" max="6912" width="7.42578125" style="2" customWidth="1"/>
    <col min="6913" max="6913" width="7.140625" style="2" customWidth="1"/>
    <col min="6914" max="6914" width="7" style="2" customWidth="1"/>
    <col min="6915" max="6915" width="7.5703125" style="2" customWidth="1"/>
    <col min="6916" max="6916" width="9.42578125" style="2" customWidth="1"/>
    <col min="6917" max="6917" width="7.7109375" style="2" customWidth="1"/>
    <col min="6918" max="6918" width="11" style="2" customWidth="1"/>
    <col min="6919" max="6919" width="6.85546875" style="2" customWidth="1"/>
    <col min="6920" max="7157" width="18.85546875" style="2"/>
    <col min="7158" max="7158" width="23" style="2" customWidth="1"/>
    <col min="7159" max="7159" width="8.140625" style="2" customWidth="1"/>
    <col min="7160" max="7160" width="10" style="2" customWidth="1"/>
    <col min="7161" max="7161" width="7.140625" style="2" customWidth="1"/>
    <col min="7162" max="7162" width="7.7109375" style="2" customWidth="1"/>
    <col min="7163" max="7163" width="7.5703125" style="2" customWidth="1"/>
    <col min="7164" max="7164" width="8.7109375" style="2" customWidth="1"/>
    <col min="7165" max="7166" width="7.5703125" style="2" customWidth="1"/>
    <col min="7167" max="7167" width="6.5703125" style="2" customWidth="1"/>
    <col min="7168" max="7168" width="7.42578125" style="2" customWidth="1"/>
    <col min="7169" max="7169" width="7.140625" style="2" customWidth="1"/>
    <col min="7170" max="7170" width="7" style="2" customWidth="1"/>
    <col min="7171" max="7171" width="7.5703125" style="2" customWidth="1"/>
    <col min="7172" max="7172" width="9.42578125" style="2" customWidth="1"/>
    <col min="7173" max="7173" width="7.7109375" style="2" customWidth="1"/>
    <col min="7174" max="7174" width="11" style="2" customWidth="1"/>
    <col min="7175" max="7175" width="6.85546875" style="2" customWidth="1"/>
    <col min="7176" max="7413" width="18.85546875" style="2"/>
    <col min="7414" max="7414" width="23" style="2" customWidth="1"/>
    <col min="7415" max="7415" width="8.140625" style="2" customWidth="1"/>
    <col min="7416" max="7416" width="10" style="2" customWidth="1"/>
    <col min="7417" max="7417" width="7.140625" style="2" customWidth="1"/>
    <col min="7418" max="7418" width="7.7109375" style="2" customWidth="1"/>
    <col min="7419" max="7419" width="7.5703125" style="2" customWidth="1"/>
    <col min="7420" max="7420" width="8.7109375" style="2" customWidth="1"/>
    <col min="7421" max="7422" width="7.5703125" style="2" customWidth="1"/>
    <col min="7423" max="7423" width="6.5703125" style="2" customWidth="1"/>
    <col min="7424" max="7424" width="7.42578125" style="2" customWidth="1"/>
    <col min="7425" max="7425" width="7.140625" style="2" customWidth="1"/>
    <col min="7426" max="7426" width="7" style="2" customWidth="1"/>
    <col min="7427" max="7427" width="7.5703125" style="2" customWidth="1"/>
    <col min="7428" max="7428" width="9.42578125" style="2" customWidth="1"/>
    <col min="7429" max="7429" width="7.7109375" style="2" customWidth="1"/>
    <col min="7430" max="7430" width="11" style="2" customWidth="1"/>
    <col min="7431" max="7431" width="6.85546875" style="2" customWidth="1"/>
    <col min="7432" max="7669" width="18.85546875" style="2"/>
    <col min="7670" max="7670" width="23" style="2" customWidth="1"/>
    <col min="7671" max="7671" width="8.140625" style="2" customWidth="1"/>
    <col min="7672" max="7672" width="10" style="2" customWidth="1"/>
    <col min="7673" max="7673" width="7.140625" style="2" customWidth="1"/>
    <col min="7674" max="7674" width="7.7109375" style="2" customWidth="1"/>
    <col min="7675" max="7675" width="7.5703125" style="2" customWidth="1"/>
    <col min="7676" max="7676" width="8.7109375" style="2" customWidth="1"/>
    <col min="7677" max="7678" width="7.5703125" style="2" customWidth="1"/>
    <col min="7679" max="7679" width="6.5703125" style="2" customWidth="1"/>
    <col min="7680" max="7680" width="7.42578125" style="2" customWidth="1"/>
    <col min="7681" max="7681" width="7.140625" style="2" customWidth="1"/>
    <col min="7682" max="7682" width="7" style="2" customWidth="1"/>
    <col min="7683" max="7683" width="7.5703125" style="2" customWidth="1"/>
    <col min="7684" max="7684" width="9.42578125" style="2" customWidth="1"/>
    <col min="7685" max="7685" width="7.7109375" style="2" customWidth="1"/>
    <col min="7686" max="7686" width="11" style="2" customWidth="1"/>
    <col min="7687" max="7687" width="6.85546875" style="2" customWidth="1"/>
    <col min="7688" max="7925" width="18.85546875" style="2"/>
    <col min="7926" max="7926" width="23" style="2" customWidth="1"/>
    <col min="7927" max="7927" width="8.140625" style="2" customWidth="1"/>
    <col min="7928" max="7928" width="10" style="2" customWidth="1"/>
    <col min="7929" max="7929" width="7.140625" style="2" customWidth="1"/>
    <col min="7930" max="7930" width="7.7109375" style="2" customWidth="1"/>
    <col min="7931" max="7931" width="7.5703125" style="2" customWidth="1"/>
    <col min="7932" max="7932" width="8.7109375" style="2" customWidth="1"/>
    <col min="7933" max="7934" width="7.5703125" style="2" customWidth="1"/>
    <col min="7935" max="7935" width="6.5703125" style="2" customWidth="1"/>
    <col min="7936" max="7936" width="7.42578125" style="2" customWidth="1"/>
    <col min="7937" max="7937" width="7.140625" style="2" customWidth="1"/>
    <col min="7938" max="7938" width="7" style="2" customWidth="1"/>
    <col min="7939" max="7939" width="7.5703125" style="2" customWidth="1"/>
    <col min="7940" max="7940" width="9.42578125" style="2" customWidth="1"/>
    <col min="7941" max="7941" width="7.7109375" style="2" customWidth="1"/>
    <col min="7942" max="7942" width="11" style="2" customWidth="1"/>
    <col min="7943" max="7943" width="6.85546875" style="2" customWidth="1"/>
    <col min="7944" max="8181" width="18.85546875" style="2"/>
    <col min="8182" max="8182" width="23" style="2" customWidth="1"/>
    <col min="8183" max="8183" width="8.140625" style="2" customWidth="1"/>
    <col min="8184" max="8184" width="10" style="2" customWidth="1"/>
    <col min="8185" max="8185" width="7.140625" style="2" customWidth="1"/>
    <col min="8186" max="8186" width="7.7109375" style="2" customWidth="1"/>
    <col min="8187" max="8187" width="7.5703125" style="2" customWidth="1"/>
    <col min="8188" max="8188" width="8.7109375" style="2" customWidth="1"/>
    <col min="8189" max="8190" width="7.5703125" style="2" customWidth="1"/>
    <col min="8191" max="8191" width="6.5703125" style="2" customWidth="1"/>
    <col min="8192" max="8192" width="7.42578125" style="2" customWidth="1"/>
    <col min="8193" max="8193" width="7.140625" style="2" customWidth="1"/>
    <col min="8194" max="8194" width="7" style="2" customWidth="1"/>
    <col min="8195" max="8195" width="7.5703125" style="2" customWidth="1"/>
    <col min="8196" max="8196" width="9.42578125" style="2" customWidth="1"/>
    <col min="8197" max="8197" width="7.7109375" style="2" customWidth="1"/>
    <col min="8198" max="8198" width="11" style="2" customWidth="1"/>
    <col min="8199" max="8199" width="6.85546875" style="2" customWidth="1"/>
    <col min="8200" max="8437" width="18.85546875" style="2"/>
    <col min="8438" max="8438" width="23" style="2" customWidth="1"/>
    <col min="8439" max="8439" width="8.140625" style="2" customWidth="1"/>
    <col min="8440" max="8440" width="10" style="2" customWidth="1"/>
    <col min="8441" max="8441" width="7.140625" style="2" customWidth="1"/>
    <col min="8442" max="8442" width="7.7109375" style="2" customWidth="1"/>
    <col min="8443" max="8443" width="7.5703125" style="2" customWidth="1"/>
    <col min="8444" max="8444" width="8.7109375" style="2" customWidth="1"/>
    <col min="8445" max="8446" width="7.5703125" style="2" customWidth="1"/>
    <col min="8447" max="8447" width="6.5703125" style="2" customWidth="1"/>
    <col min="8448" max="8448" width="7.42578125" style="2" customWidth="1"/>
    <col min="8449" max="8449" width="7.140625" style="2" customWidth="1"/>
    <col min="8450" max="8450" width="7" style="2" customWidth="1"/>
    <col min="8451" max="8451" width="7.5703125" style="2" customWidth="1"/>
    <col min="8452" max="8452" width="9.42578125" style="2" customWidth="1"/>
    <col min="8453" max="8453" width="7.7109375" style="2" customWidth="1"/>
    <col min="8454" max="8454" width="11" style="2" customWidth="1"/>
    <col min="8455" max="8455" width="6.85546875" style="2" customWidth="1"/>
    <col min="8456" max="8693" width="18.85546875" style="2"/>
    <col min="8694" max="8694" width="23" style="2" customWidth="1"/>
    <col min="8695" max="8695" width="8.140625" style="2" customWidth="1"/>
    <col min="8696" max="8696" width="10" style="2" customWidth="1"/>
    <col min="8697" max="8697" width="7.140625" style="2" customWidth="1"/>
    <col min="8698" max="8698" width="7.7109375" style="2" customWidth="1"/>
    <col min="8699" max="8699" width="7.5703125" style="2" customWidth="1"/>
    <col min="8700" max="8700" width="8.7109375" style="2" customWidth="1"/>
    <col min="8701" max="8702" width="7.5703125" style="2" customWidth="1"/>
    <col min="8703" max="8703" width="6.5703125" style="2" customWidth="1"/>
    <col min="8704" max="8704" width="7.42578125" style="2" customWidth="1"/>
    <col min="8705" max="8705" width="7.140625" style="2" customWidth="1"/>
    <col min="8706" max="8706" width="7" style="2" customWidth="1"/>
    <col min="8707" max="8707" width="7.5703125" style="2" customWidth="1"/>
    <col min="8708" max="8708" width="9.42578125" style="2" customWidth="1"/>
    <col min="8709" max="8709" width="7.7109375" style="2" customWidth="1"/>
    <col min="8710" max="8710" width="11" style="2" customWidth="1"/>
    <col min="8711" max="8711" width="6.85546875" style="2" customWidth="1"/>
    <col min="8712" max="8949" width="18.85546875" style="2"/>
    <col min="8950" max="8950" width="23" style="2" customWidth="1"/>
    <col min="8951" max="8951" width="8.140625" style="2" customWidth="1"/>
    <col min="8952" max="8952" width="10" style="2" customWidth="1"/>
    <col min="8953" max="8953" width="7.140625" style="2" customWidth="1"/>
    <col min="8954" max="8954" width="7.7109375" style="2" customWidth="1"/>
    <col min="8955" max="8955" width="7.5703125" style="2" customWidth="1"/>
    <col min="8956" max="8956" width="8.7109375" style="2" customWidth="1"/>
    <col min="8957" max="8958" width="7.5703125" style="2" customWidth="1"/>
    <col min="8959" max="8959" width="6.5703125" style="2" customWidth="1"/>
    <col min="8960" max="8960" width="7.42578125" style="2" customWidth="1"/>
    <col min="8961" max="8961" width="7.140625" style="2" customWidth="1"/>
    <col min="8962" max="8962" width="7" style="2" customWidth="1"/>
    <col min="8963" max="8963" width="7.5703125" style="2" customWidth="1"/>
    <col min="8964" max="8964" width="9.42578125" style="2" customWidth="1"/>
    <col min="8965" max="8965" width="7.7109375" style="2" customWidth="1"/>
    <col min="8966" max="8966" width="11" style="2" customWidth="1"/>
    <col min="8967" max="8967" width="6.85546875" style="2" customWidth="1"/>
    <col min="8968" max="9205" width="18.85546875" style="2"/>
    <col min="9206" max="9206" width="23" style="2" customWidth="1"/>
    <col min="9207" max="9207" width="8.140625" style="2" customWidth="1"/>
    <col min="9208" max="9208" width="10" style="2" customWidth="1"/>
    <col min="9209" max="9209" width="7.140625" style="2" customWidth="1"/>
    <col min="9210" max="9210" width="7.7109375" style="2" customWidth="1"/>
    <col min="9211" max="9211" width="7.5703125" style="2" customWidth="1"/>
    <col min="9212" max="9212" width="8.7109375" style="2" customWidth="1"/>
    <col min="9213" max="9214" width="7.5703125" style="2" customWidth="1"/>
    <col min="9215" max="9215" width="6.5703125" style="2" customWidth="1"/>
    <col min="9216" max="9216" width="7.42578125" style="2" customWidth="1"/>
    <col min="9217" max="9217" width="7.140625" style="2" customWidth="1"/>
    <col min="9218" max="9218" width="7" style="2" customWidth="1"/>
    <col min="9219" max="9219" width="7.5703125" style="2" customWidth="1"/>
    <col min="9220" max="9220" width="9.42578125" style="2" customWidth="1"/>
    <col min="9221" max="9221" width="7.7109375" style="2" customWidth="1"/>
    <col min="9222" max="9222" width="11" style="2" customWidth="1"/>
    <col min="9223" max="9223" width="6.85546875" style="2" customWidth="1"/>
    <col min="9224" max="9461" width="18.85546875" style="2"/>
    <col min="9462" max="9462" width="23" style="2" customWidth="1"/>
    <col min="9463" max="9463" width="8.140625" style="2" customWidth="1"/>
    <col min="9464" max="9464" width="10" style="2" customWidth="1"/>
    <col min="9465" max="9465" width="7.140625" style="2" customWidth="1"/>
    <col min="9466" max="9466" width="7.7109375" style="2" customWidth="1"/>
    <col min="9467" max="9467" width="7.5703125" style="2" customWidth="1"/>
    <col min="9468" max="9468" width="8.7109375" style="2" customWidth="1"/>
    <col min="9469" max="9470" width="7.5703125" style="2" customWidth="1"/>
    <col min="9471" max="9471" width="6.5703125" style="2" customWidth="1"/>
    <col min="9472" max="9472" width="7.42578125" style="2" customWidth="1"/>
    <col min="9473" max="9473" width="7.140625" style="2" customWidth="1"/>
    <col min="9474" max="9474" width="7" style="2" customWidth="1"/>
    <col min="9475" max="9475" width="7.5703125" style="2" customWidth="1"/>
    <col min="9476" max="9476" width="9.42578125" style="2" customWidth="1"/>
    <col min="9477" max="9477" width="7.7109375" style="2" customWidth="1"/>
    <col min="9478" max="9478" width="11" style="2" customWidth="1"/>
    <col min="9479" max="9479" width="6.85546875" style="2" customWidth="1"/>
    <col min="9480" max="9717" width="18.85546875" style="2"/>
    <col min="9718" max="9718" width="23" style="2" customWidth="1"/>
    <col min="9719" max="9719" width="8.140625" style="2" customWidth="1"/>
    <col min="9720" max="9720" width="10" style="2" customWidth="1"/>
    <col min="9721" max="9721" width="7.140625" style="2" customWidth="1"/>
    <col min="9722" max="9722" width="7.7109375" style="2" customWidth="1"/>
    <col min="9723" max="9723" width="7.5703125" style="2" customWidth="1"/>
    <col min="9724" max="9724" width="8.7109375" style="2" customWidth="1"/>
    <col min="9725" max="9726" width="7.5703125" style="2" customWidth="1"/>
    <col min="9727" max="9727" width="6.5703125" style="2" customWidth="1"/>
    <col min="9728" max="9728" width="7.42578125" style="2" customWidth="1"/>
    <col min="9729" max="9729" width="7.140625" style="2" customWidth="1"/>
    <col min="9730" max="9730" width="7" style="2" customWidth="1"/>
    <col min="9731" max="9731" width="7.5703125" style="2" customWidth="1"/>
    <col min="9732" max="9732" width="9.42578125" style="2" customWidth="1"/>
    <col min="9733" max="9733" width="7.7109375" style="2" customWidth="1"/>
    <col min="9734" max="9734" width="11" style="2" customWidth="1"/>
    <col min="9735" max="9735" width="6.85546875" style="2" customWidth="1"/>
    <col min="9736" max="9973" width="18.85546875" style="2"/>
    <col min="9974" max="9974" width="23" style="2" customWidth="1"/>
    <col min="9975" max="9975" width="8.140625" style="2" customWidth="1"/>
    <col min="9976" max="9976" width="10" style="2" customWidth="1"/>
    <col min="9977" max="9977" width="7.140625" style="2" customWidth="1"/>
    <col min="9978" max="9978" width="7.7109375" style="2" customWidth="1"/>
    <col min="9979" max="9979" width="7.5703125" style="2" customWidth="1"/>
    <col min="9980" max="9980" width="8.7109375" style="2" customWidth="1"/>
    <col min="9981" max="9982" width="7.5703125" style="2" customWidth="1"/>
    <col min="9983" max="9983" width="6.5703125" style="2" customWidth="1"/>
    <col min="9984" max="9984" width="7.42578125" style="2" customWidth="1"/>
    <col min="9985" max="9985" width="7.140625" style="2" customWidth="1"/>
    <col min="9986" max="9986" width="7" style="2" customWidth="1"/>
    <col min="9987" max="9987" width="7.5703125" style="2" customWidth="1"/>
    <col min="9988" max="9988" width="9.42578125" style="2" customWidth="1"/>
    <col min="9989" max="9989" width="7.7109375" style="2" customWidth="1"/>
    <col min="9990" max="9990" width="11" style="2" customWidth="1"/>
    <col min="9991" max="9991" width="6.85546875" style="2" customWidth="1"/>
    <col min="9992" max="10229" width="18.85546875" style="2"/>
    <col min="10230" max="10230" width="23" style="2" customWidth="1"/>
    <col min="10231" max="10231" width="8.140625" style="2" customWidth="1"/>
    <col min="10232" max="10232" width="10" style="2" customWidth="1"/>
    <col min="10233" max="10233" width="7.140625" style="2" customWidth="1"/>
    <col min="10234" max="10234" width="7.7109375" style="2" customWidth="1"/>
    <col min="10235" max="10235" width="7.5703125" style="2" customWidth="1"/>
    <col min="10236" max="10236" width="8.7109375" style="2" customWidth="1"/>
    <col min="10237" max="10238" width="7.5703125" style="2" customWidth="1"/>
    <col min="10239" max="10239" width="6.5703125" style="2" customWidth="1"/>
    <col min="10240" max="10240" width="7.42578125" style="2" customWidth="1"/>
    <col min="10241" max="10241" width="7.140625" style="2" customWidth="1"/>
    <col min="10242" max="10242" width="7" style="2" customWidth="1"/>
    <col min="10243" max="10243" width="7.5703125" style="2" customWidth="1"/>
    <col min="10244" max="10244" width="9.42578125" style="2" customWidth="1"/>
    <col min="10245" max="10245" width="7.7109375" style="2" customWidth="1"/>
    <col min="10246" max="10246" width="11" style="2" customWidth="1"/>
    <col min="10247" max="10247" width="6.85546875" style="2" customWidth="1"/>
    <col min="10248" max="10485" width="18.85546875" style="2"/>
    <col min="10486" max="10486" width="23" style="2" customWidth="1"/>
    <col min="10487" max="10487" width="8.140625" style="2" customWidth="1"/>
    <col min="10488" max="10488" width="10" style="2" customWidth="1"/>
    <col min="10489" max="10489" width="7.140625" style="2" customWidth="1"/>
    <col min="10490" max="10490" width="7.7109375" style="2" customWidth="1"/>
    <col min="10491" max="10491" width="7.5703125" style="2" customWidth="1"/>
    <col min="10492" max="10492" width="8.7109375" style="2" customWidth="1"/>
    <col min="10493" max="10494" width="7.5703125" style="2" customWidth="1"/>
    <col min="10495" max="10495" width="6.5703125" style="2" customWidth="1"/>
    <col min="10496" max="10496" width="7.42578125" style="2" customWidth="1"/>
    <col min="10497" max="10497" width="7.140625" style="2" customWidth="1"/>
    <col min="10498" max="10498" width="7" style="2" customWidth="1"/>
    <col min="10499" max="10499" width="7.5703125" style="2" customWidth="1"/>
    <col min="10500" max="10500" width="9.42578125" style="2" customWidth="1"/>
    <col min="10501" max="10501" width="7.7109375" style="2" customWidth="1"/>
    <col min="10502" max="10502" width="11" style="2" customWidth="1"/>
    <col min="10503" max="10503" width="6.85546875" style="2" customWidth="1"/>
    <col min="10504" max="10741" width="18.85546875" style="2"/>
    <col min="10742" max="10742" width="23" style="2" customWidth="1"/>
    <col min="10743" max="10743" width="8.140625" style="2" customWidth="1"/>
    <col min="10744" max="10744" width="10" style="2" customWidth="1"/>
    <col min="10745" max="10745" width="7.140625" style="2" customWidth="1"/>
    <col min="10746" max="10746" width="7.7109375" style="2" customWidth="1"/>
    <col min="10747" max="10747" width="7.5703125" style="2" customWidth="1"/>
    <col min="10748" max="10748" width="8.7109375" style="2" customWidth="1"/>
    <col min="10749" max="10750" width="7.5703125" style="2" customWidth="1"/>
    <col min="10751" max="10751" width="6.5703125" style="2" customWidth="1"/>
    <col min="10752" max="10752" width="7.42578125" style="2" customWidth="1"/>
    <col min="10753" max="10753" width="7.140625" style="2" customWidth="1"/>
    <col min="10754" max="10754" width="7" style="2" customWidth="1"/>
    <col min="10755" max="10755" width="7.5703125" style="2" customWidth="1"/>
    <col min="10756" max="10756" width="9.42578125" style="2" customWidth="1"/>
    <col min="10757" max="10757" width="7.7109375" style="2" customWidth="1"/>
    <col min="10758" max="10758" width="11" style="2" customWidth="1"/>
    <col min="10759" max="10759" width="6.85546875" style="2" customWidth="1"/>
    <col min="10760" max="10997" width="18.85546875" style="2"/>
    <col min="10998" max="10998" width="23" style="2" customWidth="1"/>
    <col min="10999" max="10999" width="8.140625" style="2" customWidth="1"/>
    <col min="11000" max="11000" width="10" style="2" customWidth="1"/>
    <col min="11001" max="11001" width="7.140625" style="2" customWidth="1"/>
    <col min="11002" max="11002" width="7.7109375" style="2" customWidth="1"/>
    <col min="11003" max="11003" width="7.5703125" style="2" customWidth="1"/>
    <col min="11004" max="11004" width="8.7109375" style="2" customWidth="1"/>
    <col min="11005" max="11006" width="7.5703125" style="2" customWidth="1"/>
    <col min="11007" max="11007" width="6.5703125" style="2" customWidth="1"/>
    <col min="11008" max="11008" width="7.42578125" style="2" customWidth="1"/>
    <col min="11009" max="11009" width="7.140625" style="2" customWidth="1"/>
    <col min="11010" max="11010" width="7" style="2" customWidth="1"/>
    <col min="11011" max="11011" width="7.5703125" style="2" customWidth="1"/>
    <col min="11012" max="11012" width="9.42578125" style="2" customWidth="1"/>
    <col min="11013" max="11013" width="7.7109375" style="2" customWidth="1"/>
    <col min="11014" max="11014" width="11" style="2" customWidth="1"/>
    <col min="11015" max="11015" width="6.85546875" style="2" customWidth="1"/>
    <col min="11016" max="11253" width="18.85546875" style="2"/>
    <col min="11254" max="11254" width="23" style="2" customWidth="1"/>
    <col min="11255" max="11255" width="8.140625" style="2" customWidth="1"/>
    <col min="11256" max="11256" width="10" style="2" customWidth="1"/>
    <col min="11257" max="11257" width="7.140625" style="2" customWidth="1"/>
    <col min="11258" max="11258" width="7.7109375" style="2" customWidth="1"/>
    <col min="11259" max="11259" width="7.5703125" style="2" customWidth="1"/>
    <col min="11260" max="11260" width="8.7109375" style="2" customWidth="1"/>
    <col min="11261" max="11262" width="7.5703125" style="2" customWidth="1"/>
    <col min="11263" max="11263" width="6.5703125" style="2" customWidth="1"/>
    <col min="11264" max="11264" width="7.42578125" style="2" customWidth="1"/>
    <col min="11265" max="11265" width="7.140625" style="2" customWidth="1"/>
    <col min="11266" max="11266" width="7" style="2" customWidth="1"/>
    <col min="11267" max="11267" width="7.5703125" style="2" customWidth="1"/>
    <col min="11268" max="11268" width="9.42578125" style="2" customWidth="1"/>
    <col min="11269" max="11269" width="7.7109375" style="2" customWidth="1"/>
    <col min="11270" max="11270" width="11" style="2" customWidth="1"/>
    <col min="11271" max="11271" width="6.85546875" style="2" customWidth="1"/>
    <col min="11272" max="11509" width="18.85546875" style="2"/>
    <col min="11510" max="11510" width="23" style="2" customWidth="1"/>
    <col min="11511" max="11511" width="8.140625" style="2" customWidth="1"/>
    <col min="11512" max="11512" width="10" style="2" customWidth="1"/>
    <col min="11513" max="11513" width="7.140625" style="2" customWidth="1"/>
    <col min="11514" max="11514" width="7.7109375" style="2" customWidth="1"/>
    <col min="11515" max="11515" width="7.5703125" style="2" customWidth="1"/>
    <col min="11516" max="11516" width="8.7109375" style="2" customWidth="1"/>
    <col min="11517" max="11518" width="7.5703125" style="2" customWidth="1"/>
    <col min="11519" max="11519" width="6.5703125" style="2" customWidth="1"/>
    <col min="11520" max="11520" width="7.42578125" style="2" customWidth="1"/>
    <col min="11521" max="11521" width="7.140625" style="2" customWidth="1"/>
    <col min="11522" max="11522" width="7" style="2" customWidth="1"/>
    <col min="11523" max="11523" width="7.5703125" style="2" customWidth="1"/>
    <col min="11524" max="11524" width="9.42578125" style="2" customWidth="1"/>
    <col min="11525" max="11525" width="7.7109375" style="2" customWidth="1"/>
    <col min="11526" max="11526" width="11" style="2" customWidth="1"/>
    <col min="11527" max="11527" width="6.85546875" style="2" customWidth="1"/>
    <col min="11528" max="11765" width="18.85546875" style="2"/>
    <col min="11766" max="11766" width="23" style="2" customWidth="1"/>
    <col min="11767" max="11767" width="8.140625" style="2" customWidth="1"/>
    <col min="11768" max="11768" width="10" style="2" customWidth="1"/>
    <col min="11769" max="11769" width="7.140625" style="2" customWidth="1"/>
    <col min="11770" max="11770" width="7.7109375" style="2" customWidth="1"/>
    <col min="11771" max="11771" width="7.5703125" style="2" customWidth="1"/>
    <col min="11772" max="11772" width="8.7109375" style="2" customWidth="1"/>
    <col min="11773" max="11774" width="7.5703125" style="2" customWidth="1"/>
    <col min="11775" max="11775" width="6.5703125" style="2" customWidth="1"/>
    <col min="11776" max="11776" width="7.42578125" style="2" customWidth="1"/>
    <col min="11777" max="11777" width="7.140625" style="2" customWidth="1"/>
    <col min="11778" max="11778" width="7" style="2" customWidth="1"/>
    <col min="11779" max="11779" width="7.5703125" style="2" customWidth="1"/>
    <col min="11780" max="11780" width="9.42578125" style="2" customWidth="1"/>
    <col min="11781" max="11781" width="7.7109375" style="2" customWidth="1"/>
    <col min="11782" max="11782" width="11" style="2" customWidth="1"/>
    <col min="11783" max="11783" width="6.85546875" style="2" customWidth="1"/>
    <col min="11784" max="12021" width="18.85546875" style="2"/>
    <col min="12022" max="12022" width="23" style="2" customWidth="1"/>
    <col min="12023" max="12023" width="8.140625" style="2" customWidth="1"/>
    <col min="12024" max="12024" width="10" style="2" customWidth="1"/>
    <col min="12025" max="12025" width="7.140625" style="2" customWidth="1"/>
    <col min="12026" max="12026" width="7.7109375" style="2" customWidth="1"/>
    <col min="12027" max="12027" width="7.5703125" style="2" customWidth="1"/>
    <col min="12028" max="12028" width="8.7109375" style="2" customWidth="1"/>
    <col min="12029" max="12030" width="7.5703125" style="2" customWidth="1"/>
    <col min="12031" max="12031" width="6.5703125" style="2" customWidth="1"/>
    <col min="12032" max="12032" width="7.42578125" style="2" customWidth="1"/>
    <col min="12033" max="12033" width="7.140625" style="2" customWidth="1"/>
    <col min="12034" max="12034" width="7" style="2" customWidth="1"/>
    <col min="12035" max="12035" width="7.5703125" style="2" customWidth="1"/>
    <col min="12036" max="12036" width="9.42578125" style="2" customWidth="1"/>
    <col min="12037" max="12037" width="7.7109375" style="2" customWidth="1"/>
    <col min="12038" max="12038" width="11" style="2" customWidth="1"/>
    <col min="12039" max="12039" width="6.85546875" style="2" customWidth="1"/>
    <col min="12040" max="12277" width="18.85546875" style="2"/>
    <col min="12278" max="12278" width="23" style="2" customWidth="1"/>
    <col min="12279" max="12279" width="8.140625" style="2" customWidth="1"/>
    <col min="12280" max="12280" width="10" style="2" customWidth="1"/>
    <col min="12281" max="12281" width="7.140625" style="2" customWidth="1"/>
    <col min="12282" max="12282" width="7.7109375" style="2" customWidth="1"/>
    <col min="12283" max="12283" width="7.5703125" style="2" customWidth="1"/>
    <col min="12284" max="12284" width="8.7109375" style="2" customWidth="1"/>
    <col min="12285" max="12286" width="7.5703125" style="2" customWidth="1"/>
    <col min="12287" max="12287" width="6.5703125" style="2" customWidth="1"/>
    <col min="12288" max="12288" width="7.42578125" style="2" customWidth="1"/>
    <col min="12289" max="12289" width="7.140625" style="2" customWidth="1"/>
    <col min="12290" max="12290" width="7" style="2" customWidth="1"/>
    <col min="12291" max="12291" width="7.5703125" style="2" customWidth="1"/>
    <col min="12292" max="12292" width="9.42578125" style="2" customWidth="1"/>
    <col min="12293" max="12293" width="7.7109375" style="2" customWidth="1"/>
    <col min="12294" max="12294" width="11" style="2" customWidth="1"/>
    <col min="12295" max="12295" width="6.85546875" style="2" customWidth="1"/>
    <col min="12296" max="12533" width="18.85546875" style="2"/>
    <col min="12534" max="12534" width="23" style="2" customWidth="1"/>
    <col min="12535" max="12535" width="8.140625" style="2" customWidth="1"/>
    <col min="12536" max="12536" width="10" style="2" customWidth="1"/>
    <col min="12537" max="12537" width="7.140625" style="2" customWidth="1"/>
    <col min="12538" max="12538" width="7.7109375" style="2" customWidth="1"/>
    <col min="12539" max="12539" width="7.5703125" style="2" customWidth="1"/>
    <col min="12540" max="12540" width="8.7109375" style="2" customWidth="1"/>
    <col min="12541" max="12542" width="7.5703125" style="2" customWidth="1"/>
    <col min="12543" max="12543" width="6.5703125" style="2" customWidth="1"/>
    <col min="12544" max="12544" width="7.42578125" style="2" customWidth="1"/>
    <col min="12545" max="12545" width="7.140625" style="2" customWidth="1"/>
    <col min="12546" max="12546" width="7" style="2" customWidth="1"/>
    <col min="12547" max="12547" width="7.5703125" style="2" customWidth="1"/>
    <col min="12548" max="12548" width="9.42578125" style="2" customWidth="1"/>
    <col min="12549" max="12549" width="7.7109375" style="2" customWidth="1"/>
    <col min="12550" max="12550" width="11" style="2" customWidth="1"/>
    <col min="12551" max="12551" width="6.85546875" style="2" customWidth="1"/>
    <col min="12552" max="12789" width="18.85546875" style="2"/>
    <col min="12790" max="12790" width="23" style="2" customWidth="1"/>
    <col min="12791" max="12791" width="8.140625" style="2" customWidth="1"/>
    <col min="12792" max="12792" width="10" style="2" customWidth="1"/>
    <col min="12793" max="12793" width="7.140625" style="2" customWidth="1"/>
    <col min="12794" max="12794" width="7.7109375" style="2" customWidth="1"/>
    <col min="12795" max="12795" width="7.5703125" style="2" customWidth="1"/>
    <col min="12796" max="12796" width="8.7109375" style="2" customWidth="1"/>
    <col min="12797" max="12798" width="7.5703125" style="2" customWidth="1"/>
    <col min="12799" max="12799" width="6.5703125" style="2" customWidth="1"/>
    <col min="12800" max="12800" width="7.42578125" style="2" customWidth="1"/>
    <col min="12801" max="12801" width="7.140625" style="2" customWidth="1"/>
    <col min="12802" max="12802" width="7" style="2" customWidth="1"/>
    <col min="12803" max="12803" width="7.5703125" style="2" customWidth="1"/>
    <col min="12804" max="12804" width="9.42578125" style="2" customWidth="1"/>
    <col min="12805" max="12805" width="7.7109375" style="2" customWidth="1"/>
    <col min="12806" max="12806" width="11" style="2" customWidth="1"/>
    <col min="12807" max="12807" width="6.85546875" style="2" customWidth="1"/>
    <col min="12808" max="13045" width="18.85546875" style="2"/>
    <col min="13046" max="13046" width="23" style="2" customWidth="1"/>
    <col min="13047" max="13047" width="8.140625" style="2" customWidth="1"/>
    <col min="13048" max="13048" width="10" style="2" customWidth="1"/>
    <col min="13049" max="13049" width="7.140625" style="2" customWidth="1"/>
    <col min="13050" max="13050" width="7.7109375" style="2" customWidth="1"/>
    <col min="13051" max="13051" width="7.5703125" style="2" customWidth="1"/>
    <col min="13052" max="13052" width="8.7109375" style="2" customWidth="1"/>
    <col min="13053" max="13054" width="7.5703125" style="2" customWidth="1"/>
    <col min="13055" max="13055" width="6.5703125" style="2" customWidth="1"/>
    <col min="13056" max="13056" width="7.42578125" style="2" customWidth="1"/>
    <col min="13057" max="13057" width="7.140625" style="2" customWidth="1"/>
    <col min="13058" max="13058" width="7" style="2" customWidth="1"/>
    <col min="13059" max="13059" width="7.5703125" style="2" customWidth="1"/>
    <col min="13060" max="13060" width="9.42578125" style="2" customWidth="1"/>
    <col min="13061" max="13061" width="7.7109375" style="2" customWidth="1"/>
    <col min="13062" max="13062" width="11" style="2" customWidth="1"/>
    <col min="13063" max="13063" width="6.85546875" style="2" customWidth="1"/>
    <col min="13064" max="13301" width="18.85546875" style="2"/>
    <col min="13302" max="13302" width="23" style="2" customWidth="1"/>
    <col min="13303" max="13303" width="8.140625" style="2" customWidth="1"/>
    <col min="13304" max="13304" width="10" style="2" customWidth="1"/>
    <col min="13305" max="13305" width="7.140625" style="2" customWidth="1"/>
    <col min="13306" max="13306" width="7.7109375" style="2" customWidth="1"/>
    <col min="13307" max="13307" width="7.5703125" style="2" customWidth="1"/>
    <col min="13308" max="13308" width="8.7109375" style="2" customWidth="1"/>
    <col min="13309" max="13310" width="7.5703125" style="2" customWidth="1"/>
    <col min="13311" max="13311" width="6.5703125" style="2" customWidth="1"/>
    <col min="13312" max="13312" width="7.42578125" style="2" customWidth="1"/>
    <col min="13313" max="13313" width="7.140625" style="2" customWidth="1"/>
    <col min="13314" max="13314" width="7" style="2" customWidth="1"/>
    <col min="13315" max="13315" width="7.5703125" style="2" customWidth="1"/>
    <col min="13316" max="13316" width="9.42578125" style="2" customWidth="1"/>
    <col min="13317" max="13317" width="7.7109375" style="2" customWidth="1"/>
    <col min="13318" max="13318" width="11" style="2" customWidth="1"/>
    <col min="13319" max="13319" width="6.85546875" style="2" customWidth="1"/>
    <col min="13320" max="13557" width="18.85546875" style="2"/>
    <col min="13558" max="13558" width="23" style="2" customWidth="1"/>
    <col min="13559" max="13559" width="8.140625" style="2" customWidth="1"/>
    <col min="13560" max="13560" width="10" style="2" customWidth="1"/>
    <col min="13561" max="13561" width="7.140625" style="2" customWidth="1"/>
    <col min="13562" max="13562" width="7.7109375" style="2" customWidth="1"/>
    <col min="13563" max="13563" width="7.5703125" style="2" customWidth="1"/>
    <col min="13564" max="13564" width="8.7109375" style="2" customWidth="1"/>
    <col min="13565" max="13566" width="7.5703125" style="2" customWidth="1"/>
    <col min="13567" max="13567" width="6.5703125" style="2" customWidth="1"/>
    <col min="13568" max="13568" width="7.42578125" style="2" customWidth="1"/>
    <col min="13569" max="13569" width="7.140625" style="2" customWidth="1"/>
    <col min="13570" max="13570" width="7" style="2" customWidth="1"/>
    <col min="13571" max="13571" width="7.5703125" style="2" customWidth="1"/>
    <col min="13572" max="13572" width="9.42578125" style="2" customWidth="1"/>
    <col min="13573" max="13573" width="7.7109375" style="2" customWidth="1"/>
    <col min="13574" max="13574" width="11" style="2" customWidth="1"/>
    <col min="13575" max="13575" width="6.85546875" style="2" customWidth="1"/>
    <col min="13576" max="13813" width="18.85546875" style="2"/>
    <col min="13814" max="13814" width="23" style="2" customWidth="1"/>
    <col min="13815" max="13815" width="8.140625" style="2" customWidth="1"/>
    <col min="13816" max="13816" width="10" style="2" customWidth="1"/>
    <col min="13817" max="13817" width="7.140625" style="2" customWidth="1"/>
    <col min="13818" max="13818" width="7.7109375" style="2" customWidth="1"/>
    <col min="13819" max="13819" width="7.5703125" style="2" customWidth="1"/>
    <col min="13820" max="13820" width="8.7109375" style="2" customWidth="1"/>
    <col min="13821" max="13822" width="7.5703125" style="2" customWidth="1"/>
    <col min="13823" max="13823" width="6.5703125" style="2" customWidth="1"/>
    <col min="13824" max="13824" width="7.42578125" style="2" customWidth="1"/>
    <col min="13825" max="13825" width="7.140625" style="2" customWidth="1"/>
    <col min="13826" max="13826" width="7" style="2" customWidth="1"/>
    <col min="13827" max="13827" width="7.5703125" style="2" customWidth="1"/>
    <col min="13828" max="13828" width="9.42578125" style="2" customWidth="1"/>
    <col min="13829" max="13829" width="7.7109375" style="2" customWidth="1"/>
    <col min="13830" max="13830" width="11" style="2" customWidth="1"/>
    <col min="13831" max="13831" width="6.85546875" style="2" customWidth="1"/>
    <col min="13832" max="14069" width="18.85546875" style="2"/>
    <col min="14070" max="14070" width="23" style="2" customWidth="1"/>
    <col min="14071" max="14071" width="8.140625" style="2" customWidth="1"/>
    <col min="14072" max="14072" width="10" style="2" customWidth="1"/>
    <col min="14073" max="14073" width="7.140625" style="2" customWidth="1"/>
    <col min="14074" max="14074" width="7.7109375" style="2" customWidth="1"/>
    <col min="14075" max="14075" width="7.5703125" style="2" customWidth="1"/>
    <col min="14076" max="14076" width="8.7109375" style="2" customWidth="1"/>
    <col min="14077" max="14078" width="7.5703125" style="2" customWidth="1"/>
    <col min="14079" max="14079" width="6.5703125" style="2" customWidth="1"/>
    <col min="14080" max="14080" width="7.42578125" style="2" customWidth="1"/>
    <col min="14081" max="14081" width="7.140625" style="2" customWidth="1"/>
    <col min="14082" max="14082" width="7" style="2" customWidth="1"/>
    <col min="14083" max="14083" width="7.5703125" style="2" customWidth="1"/>
    <col min="14084" max="14084" width="9.42578125" style="2" customWidth="1"/>
    <col min="14085" max="14085" width="7.7109375" style="2" customWidth="1"/>
    <col min="14086" max="14086" width="11" style="2" customWidth="1"/>
    <col min="14087" max="14087" width="6.85546875" style="2" customWidth="1"/>
    <col min="14088" max="14325" width="18.85546875" style="2"/>
    <col min="14326" max="14326" width="23" style="2" customWidth="1"/>
    <col min="14327" max="14327" width="8.140625" style="2" customWidth="1"/>
    <col min="14328" max="14328" width="10" style="2" customWidth="1"/>
    <col min="14329" max="14329" width="7.140625" style="2" customWidth="1"/>
    <col min="14330" max="14330" width="7.7109375" style="2" customWidth="1"/>
    <col min="14331" max="14331" width="7.5703125" style="2" customWidth="1"/>
    <col min="14332" max="14332" width="8.7109375" style="2" customWidth="1"/>
    <col min="14333" max="14334" width="7.5703125" style="2" customWidth="1"/>
    <col min="14335" max="14335" width="6.5703125" style="2" customWidth="1"/>
    <col min="14336" max="14336" width="7.42578125" style="2" customWidth="1"/>
    <col min="14337" max="14337" width="7.140625" style="2" customWidth="1"/>
    <col min="14338" max="14338" width="7" style="2" customWidth="1"/>
    <col min="14339" max="14339" width="7.5703125" style="2" customWidth="1"/>
    <col min="14340" max="14340" width="9.42578125" style="2" customWidth="1"/>
    <col min="14341" max="14341" width="7.7109375" style="2" customWidth="1"/>
    <col min="14342" max="14342" width="11" style="2" customWidth="1"/>
    <col min="14343" max="14343" width="6.85546875" style="2" customWidth="1"/>
    <col min="14344" max="14581" width="18.85546875" style="2"/>
    <col min="14582" max="14582" width="23" style="2" customWidth="1"/>
    <col min="14583" max="14583" width="8.140625" style="2" customWidth="1"/>
    <col min="14584" max="14584" width="10" style="2" customWidth="1"/>
    <col min="14585" max="14585" width="7.140625" style="2" customWidth="1"/>
    <col min="14586" max="14586" width="7.7109375" style="2" customWidth="1"/>
    <col min="14587" max="14587" width="7.5703125" style="2" customWidth="1"/>
    <col min="14588" max="14588" width="8.7109375" style="2" customWidth="1"/>
    <col min="14589" max="14590" width="7.5703125" style="2" customWidth="1"/>
    <col min="14591" max="14591" width="6.5703125" style="2" customWidth="1"/>
    <col min="14592" max="14592" width="7.42578125" style="2" customWidth="1"/>
    <col min="14593" max="14593" width="7.140625" style="2" customWidth="1"/>
    <col min="14594" max="14594" width="7" style="2" customWidth="1"/>
    <col min="14595" max="14595" width="7.5703125" style="2" customWidth="1"/>
    <col min="14596" max="14596" width="9.42578125" style="2" customWidth="1"/>
    <col min="14597" max="14597" width="7.7109375" style="2" customWidth="1"/>
    <col min="14598" max="14598" width="11" style="2" customWidth="1"/>
    <col min="14599" max="14599" width="6.85546875" style="2" customWidth="1"/>
    <col min="14600" max="14837" width="18.85546875" style="2"/>
    <col min="14838" max="14838" width="23" style="2" customWidth="1"/>
    <col min="14839" max="14839" width="8.140625" style="2" customWidth="1"/>
    <col min="14840" max="14840" width="10" style="2" customWidth="1"/>
    <col min="14841" max="14841" width="7.140625" style="2" customWidth="1"/>
    <col min="14842" max="14842" width="7.7109375" style="2" customWidth="1"/>
    <col min="14843" max="14843" width="7.5703125" style="2" customWidth="1"/>
    <col min="14844" max="14844" width="8.7109375" style="2" customWidth="1"/>
    <col min="14845" max="14846" width="7.5703125" style="2" customWidth="1"/>
    <col min="14847" max="14847" width="6.5703125" style="2" customWidth="1"/>
    <col min="14848" max="14848" width="7.42578125" style="2" customWidth="1"/>
    <col min="14849" max="14849" width="7.140625" style="2" customWidth="1"/>
    <col min="14850" max="14850" width="7" style="2" customWidth="1"/>
    <col min="14851" max="14851" width="7.5703125" style="2" customWidth="1"/>
    <col min="14852" max="14852" width="9.42578125" style="2" customWidth="1"/>
    <col min="14853" max="14853" width="7.7109375" style="2" customWidth="1"/>
    <col min="14854" max="14854" width="11" style="2" customWidth="1"/>
    <col min="14855" max="14855" width="6.85546875" style="2" customWidth="1"/>
    <col min="14856" max="15093" width="18.85546875" style="2"/>
    <col min="15094" max="15094" width="23" style="2" customWidth="1"/>
    <col min="15095" max="15095" width="8.140625" style="2" customWidth="1"/>
    <col min="15096" max="15096" width="10" style="2" customWidth="1"/>
    <col min="15097" max="15097" width="7.140625" style="2" customWidth="1"/>
    <col min="15098" max="15098" width="7.7109375" style="2" customWidth="1"/>
    <col min="15099" max="15099" width="7.5703125" style="2" customWidth="1"/>
    <col min="15100" max="15100" width="8.7109375" style="2" customWidth="1"/>
    <col min="15101" max="15102" width="7.5703125" style="2" customWidth="1"/>
    <col min="15103" max="15103" width="6.5703125" style="2" customWidth="1"/>
    <col min="15104" max="15104" width="7.42578125" style="2" customWidth="1"/>
    <col min="15105" max="15105" width="7.140625" style="2" customWidth="1"/>
    <col min="15106" max="15106" width="7" style="2" customWidth="1"/>
    <col min="15107" max="15107" width="7.5703125" style="2" customWidth="1"/>
    <col min="15108" max="15108" width="9.42578125" style="2" customWidth="1"/>
    <col min="15109" max="15109" width="7.7109375" style="2" customWidth="1"/>
    <col min="15110" max="15110" width="11" style="2" customWidth="1"/>
    <col min="15111" max="15111" width="6.85546875" style="2" customWidth="1"/>
    <col min="15112" max="15349" width="18.85546875" style="2"/>
    <col min="15350" max="15350" width="23" style="2" customWidth="1"/>
    <col min="15351" max="15351" width="8.140625" style="2" customWidth="1"/>
    <col min="15352" max="15352" width="10" style="2" customWidth="1"/>
    <col min="15353" max="15353" width="7.140625" style="2" customWidth="1"/>
    <col min="15354" max="15354" width="7.7109375" style="2" customWidth="1"/>
    <col min="15355" max="15355" width="7.5703125" style="2" customWidth="1"/>
    <col min="15356" max="15356" width="8.7109375" style="2" customWidth="1"/>
    <col min="15357" max="15358" width="7.5703125" style="2" customWidth="1"/>
    <col min="15359" max="15359" width="6.5703125" style="2" customWidth="1"/>
    <col min="15360" max="15360" width="7.42578125" style="2" customWidth="1"/>
    <col min="15361" max="15361" width="7.140625" style="2" customWidth="1"/>
    <col min="15362" max="15362" width="7" style="2" customWidth="1"/>
    <col min="15363" max="15363" width="7.5703125" style="2" customWidth="1"/>
    <col min="15364" max="15364" width="9.42578125" style="2" customWidth="1"/>
    <col min="15365" max="15365" width="7.7109375" style="2" customWidth="1"/>
    <col min="15366" max="15366" width="11" style="2" customWidth="1"/>
    <col min="15367" max="15367" width="6.85546875" style="2" customWidth="1"/>
    <col min="15368" max="15605" width="18.85546875" style="2"/>
    <col min="15606" max="15606" width="23" style="2" customWidth="1"/>
    <col min="15607" max="15607" width="8.140625" style="2" customWidth="1"/>
    <col min="15608" max="15608" width="10" style="2" customWidth="1"/>
    <col min="15609" max="15609" width="7.140625" style="2" customWidth="1"/>
    <col min="15610" max="15610" width="7.7109375" style="2" customWidth="1"/>
    <col min="15611" max="15611" width="7.5703125" style="2" customWidth="1"/>
    <col min="15612" max="15612" width="8.7109375" style="2" customWidth="1"/>
    <col min="15613" max="15614" width="7.5703125" style="2" customWidth="1"/>
    <col min="15615" max="15615" width="6.5703125" style="2" customWidth="1"/>
    <col min="15616" max="15616" width="7.42578125" style="2" customWidth="1"/>
    <col min="15617" max="15617" width="7.140625" style="2" customWidth="1"/>
    <col min="15618" max="15618" width="7" style="2" customWidth="1"/>
    <col min="15619" max="15619" width="7.5703125" style="2" customWidth="1"/>
    <col min="15620" max="15620" width="9.42578125" style="2" customWidth="1"/>
    <col min="15621" max="15621" width="7.7109375" style="2" customWidth="1"/>
    <col min="15622" max="15622" width="11" style="2" customWidth="1"/>
    <col min="15623" max="15623" width="6.85546875" style="2" customWidth="1"/>
    <col min="15624" max="15861" width="18.85546875" style="2"/>
    <col min="15862" max="15862" width="23" style="2" customWidth="1"/>
    <col min="15863" max="15863" width="8.140625" style="2" customWidth="1"/>
    <col min="15864" max="15864" width="10" style="2" customWidth="1"/>
    <col min="15865" max="15865" width="7.140625" style="2" customWidth="1"/>
    <col min="15866" max="15866" width="7.7109375" style="2" customWidth="1"/>
    <col min="15867" max="15867" width="7.5703125" style="2" customWidth="1"/>
    <col min="15868" max="15868" width="8.7109375" style="2" customWidth="1"/>
    <col min="15869" max="15870" width="7.5703125" style="2" customWidth="1"/>
    <col min="15871" max="15871" width="6.5703125" style="2" customWidth="1"/>
    <col min="15872" max="15872" width="7.42578125" style="2" customWidth="1"/>
    <col min="15873" max="15873" width="7.140625" style="2" customWidth="1"/>
    <col min="15874" max="15874" width="7" style="2" customWidth="1"/>
    <col min="15875" max="15875" width="7.5703125" style="2" customWidth="1"/>
    <col min="15876" max="15876" width="9.42578125" style="2" customWidth="1"/>
    <col min="15877" max="15877" width="7.7109375" style="2" customWidth="1"/>
    <col min="15878" max="15878" width="11" style="2" customWidth="1"/>
    <col min="15879" max="15879" width="6.85546875" style="2" customWidth="1"/>
    <col min="15880" max="16117" width="18.85546875" style="2"/>
    <col min="16118" max="16118" width="23" style="2" customWidth="1"/>
    <col min="16119" max="16119" width="8.140625" style="2" customWidth="1"/>
    <col min="16120" max="16120" width="10" style="2" customWidth="1"/>
    <col min="16121" max="16121" width="7.140625" style="2" customWidth="1"/>
    <col min="16122" max="16122" width="7.7109375" style="2" customWidth="1"/>
    <col min="16123" max="16123" width="7.5703125" style="2" customWidth="1"/>
    <col min="16124" max="16124" width="8.7109375" style="2" customWidth="1"/>
    <col min="16125" max="16126" width="7.5703125" style="2" customWidth="1"/>
    <col min="16127" max="16127" width="6.5703125" style="2" customWidth="1"/>
    <col min="16128" max="16128" width="7.42578125" style="2" customWidth="1"/>
    <col min="16129" max="16129" width="7.140625" style="2" customWidth="1"/>
    <col min="16130" max="16130" width="7" style="2" customWidth="1"/>
    <col min="16131" max="16131" width="7.5703125" style="2" customWidth="1"/>
    <col min="16132" max="16132" width="9.42578125" style="2" customWidth="1"/>
    <col min="16133" max="16133" width="7.7109375" style="2" customWidth="1"/>
    <col min="16134" max="16134" width="11" style="2" customWidth="1"/>
    <col min="16135" max="16135" width="6.85546875" style="2" customWidth="1"/>
    <col min="16136" max="16384" width="18.85546875" style="2"/>
  </cols>
  <sheetData>
    <row r="1" spans="1:9">
      <c r="A1" s="26" t="s">
        <v>78</v>
      </c>
      <c r="B1" s="26"/>
      <c r="C1" s="26"/>
      <c r="D1" s="26"/>
      <c r="E1" s="26"/>
      <c r="F1" s="26"/>
      <c r="G1" s="26"/>
    </row>
    <row r="2" spans="1:9">
      <c r="A2" s="25" t="s">
        <v>89</v>
      </c>
      <c r="B2" s="1"/>
      <c r="C2" s="1"/>
      <c r="D2" s="1"/>
      <c r="E2" s="1"/>
      <c r="F2" s="1"/>
      <c r="G2" s="1"/>
    </row>
    <row r="3" spans="1:9">
      <c r="A3" s="33" t="s">
        <v>55</v>
      </c>
      <c r="B3" s="34" t="s">
        <v>79</v>
      </c>
      <c r="C3" s="35"/>
      <c r="D3" s="34" t="s">
        <v>80</v>
      </c>
      <c r="E3" s="35"/>
      <c r="F3" s="34" t="s">
        <v>24</v>
      </c>
      <c r="G3" s="35"/>
    </row>
    <row r="4" spans="1:9">
      <c r="A4" s="33"/>
      <c r="B4" s="24" t="s">
        <v>41</v>
      </c>
      <c r="C4" s="24" t="s">
        <v>42</v>
      </c>
      <c r="D4" s="24" t="s">
        <v>41</v>
      </c>
      <c r="E4" s="24" t="s">
        <v>42</v>
      </c>
      <c r="F4" s="24" t="s">
        <v>41</v>
      </c>
      <c r="G4" s="24" t="s">
        <v>42</v>
      </c>
    </row>
    <row r="5" spans="1:9">
      <c r="A5" s="3" t="s">
        <v>14</v>
      </c>
      <c r="B5" s="4">
        <v>0</v>
      </c>
      <c r="C5" s="6">
        <v>0</v>
      </c>
      <c r="D5" s="5">
        <v>0</v>
      </c>
      <c r="E5" s="6">
        <v>0</v>
      </c>
      <c r="F5" s="5">
        <f>B5+D5</f>
        <v>0</v>
      </c>
      <c r="G5" s="6">
        <v>0</v>
      </c>
      <c r="H5" s="7"/>
      <c r="I5" s="7"/>
    </row>
    <row r="6" spans="1:9">
      <c r="A6" s="3" t="s">
        <v>15</v>
      </c>
      <c r="B6" s="4">
        <v>0</v>
      </c>
      <c r="C6" s="6">
        <v>0</v>
      </c>
      <c r="D6" s="5">
        <v>0</v>
      </c>
      <c r="E6" s="6">
        <v>0</v>
      </c>
      <c r="F6" s="5">
        <f t="shared" ref="F6:F14" si="0">B6+D6</f>
        <v>0</v>
      </c>
      <c r="G6" s="6">
        <v>0</v>
      </c>
      <c r="H6" s="7"/>
      <c r="I6" s="7"/>
    </row>
    <row r="7" spans="1:9">
      <c r="A7" s="3" t="s">
        <v>16</v>
      </c>
      <c r="B7" s="4">
        <v>0</v>
      </c>
      <c r="C7" s="6">
        <v>0</v>
      </c>
      <c r="D7" s="5">
        <v>0</v>
      </c>
      <c r="E7" s="6">
        <v>0</v>
      </c>
      <c r="F7" s="5">
        <f t="shared" si="0"/>
        <v>0</v>
      </c>
      <c r="G7" s="6">
        <v>0</v>
      </c>
      <c r="H7" s="7"/>
      <c r="I7" s="7"/>
    </row>
    <row r="8" spans="1:9">
      <c r="A8" s="3" t="s">
        <v>17</v>
      </c>
      <c r="B8" s="4">
        <v>0</v>
      </c>
      <c r="C8" s="6">
        <v>0</v>
      </c>
      <c r="D8" s="5">
        <v>0</v>
      </c>
      <c r="E8" s="6">
        <v>0</v>
      </c>
      <c r="F8" s="5">
        <f t="shared" si="0"/>
        <v>0</v>
      </c>
      <c r="G8" s="6">
        <v>0</v>
      </c>
      <c r="H8" s="7"/>
      <c r="I8" s="7"/>
    </row>
    <row r="9" spans="1:9">
      <c r="A9" s="3" t="s">
        <v>18</v>
      </c>
      <c r="B9" s="4">
        <v>0</v>
      </c>
      <c r="C9" s="6">
        <v>0</v>
      </c>
      <c r="D9" s="5">
        <v>0</v>
      </c>
      <c r="E9" s="6">
        <v>0</v>
      </c>
      <c r="F9" s="5">
        <f t="shared" si="0"/>
        <v>0</v>
      </c>
      <c r="G9" s="6">
        <v>0</v>
      </c>
      <c r="H9" s="7"/>
      <c r="I9" s="7"/>
    </row>
    <row r="10" spans="1:9">
      <c r="A10" s="3" t="s">
        <v>19</v>
      </c>
      <c r="B10" s="4">
        <v>0</v>
      </c>
      <c r="C10" s="6">
        <v>0</v>
      </c>
      <c r="D10" s="5">
        <v>0</v>
      </c>
      <c r="E10" s="6">
        <v>0</v>
      </c>
      <c r="F10" s="5">
        <f t="shared" si="0"/>
        <v>0</v>
      </c>
      <c r="G10" s="6">
        <v>0</v>
      </c>
      <c r="H10" s="7"/>
      <c r="I10" s="7"/>
    </row>
    <row r="11" spans="1:9">
      <c r="A11" s="3" t="s">
        <v>20</v>
      </c>
      <c r="B11" s="4">
        <v>0</v>
      </c>
      <c r="C11" s="6">
        <v>0</v>
      </c>
      <c r="D11" s="5">
        <v>0</v>
      </c>
      <c r="E11" s="6">
        <v>0</v>
      </c>
      <c r="F11" s="5">
        <f t="shared" si="0"/>
        <v>0</v>
      </c>
      <c r="G11" s="6">
        <v>0</v>
      </c>
      <c r="H11" s="7"/>
      <c r="I11" s="7"/>
    </row>
    <row r="12" spans="1:9">
      <c r="A12" s="3" t="s">
        <v>21</v>
      </c>
      <c r="B12" s="4">
        <v>0</v>
      </c>
      <c r="C12" s="6">
        <v>0</v>
      </c>
      <c r="D12" s="5">
        <v>0</v>
      </c>
      <c r="E12" s="6">
        <v>0</v>
      </c>
      <c r="F12" s="5">
        <f t="shared" si="0"/>
        <v>0</v>
      </c>
      <c r="G12" s="6">
        <v>0</v>
      </c>
      <c r="H12" s="7"/>
      <c r="I12" s="7"/>
    </row>
    <row r="13" spans="1:9">
      <c r="A13" s="3" t="s">
        <v>22</v>
      </c>
      <c r="B13" s="4">
        <v>0</v>
      </c>
      <c r="C13" s="6">
        <v>0</v>
      </c>
      <c r="D13" s="5">
        <v>0</v>
      </c>
      <c r="E13" s="6">
        <v>0</v>
      </c>
      <c r="F13" s="5">
        <f t="shared" si="0"/>
        <v>0</v>
      </c>
      <c r="G13" s="6">
        <v>0</v>
      </c>
      <c r="H13" s="7"/>
      <c r="I13" s="7"/>
    </row>
    <row r="14" spans="1:9">
      <c r="A14" s="3" t="s">
        <v>23</v>
      </c>
      <c r="B14" s="4">
        <v>0</v>
      </c>
      <c r="C14" s="6">
        <v>0</v>
      </c>
      <c r="D14" s="5">
        <v>0</v>
      </c>
      <c r="E14" s="6">
        <v>0</v>
      </c>
      <c r="F14" s="5">
        <f t="shared" si="0"/>
        <v>0</v>
      </c>
      <c r="G14" s="6">
        <v>0</v>
      </c>
      <c r="H14" s="7"/>
      <c r="I14" s="7"/>
    </row>
    <row r="15" spans="1:9" ht="18" thickBot="1">
      <c r="A15" s="9" t="s">
        <v>24</v>
      </c>
      <c r="B15" s="10">
        <f>SUM(B5:B14)</f>
        <v>0</v>
      </c>
      <c r="C15" s="11">
        <v>0</v>
      </c>
      <c r="D15" s="10">
        <f>SUM(D5:D14)</f>
        <v>0</v>
      </c>
      <c r="E15" s="11">
        <v>0</v>
      </c>
      <c r="F15" s="10">
        <f>B15+D15</f>
        <v>0</v>
      </c>
      <c r="G15" s="11">
        <v>0</v>
      </c>
      <c r="H15" s="7"/>
      <c r="I15" s="7"/>
    </row>
    <row r="16" spans="1:9" ht="18" thickTop="1">
      <c r="A16" s="1"/>
      <c r="B16" s="1"/>
      <c r="C16" s="1"/>
      <c r="D16" s="1"/>
      <c r="E16" s="1"/>
      <c r="F16" s="1"/>
      <c r="G16" s="1"/>
    </row>
    <row r="17" spans="1:5" ht="20.25">
      <c r="A17" s="15"/>
    </row>
    <row r="18" spans="1:5" ht="20.25">
      <c r="A18" s="15"/>
    </row>
    <row r="19" spans="1:5" ht="20.25">
      <c r="A19" s="15"/>
    </row>
    <row r="20" spans="1:5" ht="20.25">
      <c r="A20" s="15"/>
    </row>
    <row r="32" spans="1:5" ht="18">
      <c r="C32" s="17"/>
      <c r="D32" s="17" t="s">
        <v>29</v>
      </c>
      <c r="E32" s="17"/>
    </row>
    <row r="49" spans="1:7">
      <c r="A49" s="18" t="s">
        <v>30</v>
      </c>
      <c r="B49" s="19" t="e">
        <f>#REF!</f>
        <v>#REF!</v>
      </c>
      <c r="C49" s="20" t="e">
        <f>#REF!+F15+#REF!</f>
        <v>#REF!</v>
      </c>
      <c r="F49" s="20" t="e">
        <f>#REF!+F15+#REF!</f>
        <v>#REF!</v>
      </c>
    </row>
    <row r="50" spans="1:7">
      <c r="A50" s="18" t="s">
        <v>31</v>
      </c>
      <c r="B50" s="19">
        <f>G15</f>
        <v>0</v>
      </c>
    </row>
    <row r="51" spans="1:7">
      <c r="A51" s="18" t="s">
        <v>32</v>
      </c>
      <c r="B51" s="19"/>
      <c r="C51" s="20"/>
      <c r="D51" s="20"/>
      <c r="F51" s="20"/>
      <c r="G51" s="20"/>
    </row>
    <row r="52" spans="1:7">
      <c r="A52" s="18" t="s">
        <v>34</v>
      </c>
      <c r="B52" s="19" t="e">
        <f>#REF!</f>
        <v>#REF!</v>
      </c>
      <c r="C52" s="20" t="e">
        <f>#REF!+D52</f>
        <v>#REF!</v>
      </c>
      <c r="D52" s="20" t="e">
        <f>B53*100/E15</f>
        <v>#REF!</v>
      </c>
      <c r="F52" s="20" t="e">
        <f>#REF!+G52</f>
        <v>#REF!</v>
      </c>
      <c r="G52" s="20" t="e">
        <f>#REF!*100/E15</f>
        <v>#REF!</v>
      </c>
    </row>
    <row r="53" spans="1:7">
      <c r="A53" s="18" t="s">
        <v>36</v>
      </c>
      <c r="B53" s="19" t="e">
        <f>E15-#REF!</f>
        <v>#REF!</v>
      </c>
    </row>
    <row r="92" spans="1:6" ht="19.5">
      <c r="A92" s="21"/>
      <c r="B92" s="22"/>
      <c r="C92" s="22"/>
      <c r="D92" s="22"/>
      <c r="E92" s="22"/>
      <c r="F92" s="22"/>
    </row>
    <row r="93" spans="1:6" ht="19.5">
      <c r="A93" s="23"/>
      <c r="B93" s="22"/>
      <c r="C93" s="22"/>
      <c r="D93" s="22"/>
      <c r="E93" s="22"/>
      <c r="F93" s="22"/>
    </row>
    <row r="94" spans="1:6" ht="19.5">
      <c r="A94" s="23"/>
      <c r="B94" s="22"/>
      <c r="C94" s="22"/>
      <c r="D94" s="22"/>
      <c r="E94" s="22"/>
      <c r="F94" s="22"/>
    </row>
    <row r="95" spans="1:6" ht="19.5">
      <c r="A95" s="23"/>
      <c r="B95" s="22"/>
      <c r="C95" s="22"/>
      <c r="D95" s="22"/>
      <c r="E95" s="22"/>
      <c r="F95" s="22"/>
    </row>
  </sheetData>
  <mergeCells count="4">
    <mergeCell ref="A3:A4"/>
    <mergeCell ref="B3:C3"/>
    <mergeCell ref="D3:E3"/>
    <mergeCell ref="F3:G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95"/>
  <sheetViews>
    <sheetView tabSelected="1" topLeftCell="A4" zoomScale="142" zoomScaleNormal="142" workbookViewId="0">
      <selection activeCell="N19" sqref="N19"/>
    </sheetView>
  </sheetViews>
  <sheetFormatPr defaultColWidth="18.85546875" defaultRowHeight="17.25"/>
  <cols>
    <col min="1" max="1" width="20.85546875" style="2" customWidth="1"/>
    <col min="2" max="2" width="6.42578125" style="2" customWidth="1"/>
    <col min="3" max="3" width="6" style="2" customWidth="1"/>
    <col min="4" max="4" width="5.85546875" style="2" customWidth="1"/>
    <col min="5" max="5" width="6.28515625" style="2" customWidth="1"/>
    <col min="6" max="6" width="6.140625" style="2" customWidth="1"/>
    <col min="7" max="7" width="6.5703125" style="2" customWidth="1"/>
    <col min="8" max="8" width="6.7109375" style="2" customWidth="1"/>
    <col min="9" max="9" width="7" style="2" customWidth="1"/>
    <col min="10" max="10" width="6.7109375" style="2" customWidth="1"/>
    <col min="11" max="11" width="7" style="2" customWidth="1"/>
    <col min="12" max="13" width="6.85546875" style="2" customWidth="1"/>
    <col min="14" max="15" width="7.5703125" style="2" customWidth="1"/>
    <col min="16" max="16" width="7.140625" style="2" customWidth="1"/>
    <col min="17" max="17" width="7" style="2" customWidth="1"/>
    <col min="18" max="255" width="18.85546875" style="2"/>
    <col min="256" max="256" width="23" style="2" customWidth="1"/>
    <col min="257" max="257" width="8.140625" style="2" customWidth="1"/>
    <col min="258" max="258" width="10" style="2" customWidth="1"/>
    <col min="259" max="259" width="7.140625" style="2" customWidth="1"/>
    <col min="260" max="260" width="7.7109375" style="2" customWidth="1"/>
    <col min="261" max="261" width="7.5703125" style="2" customWidth="1"/>
    <col min="262" max="262" width="8.7109375" style="2" customWidth="1"/>
    <col min="263" max="264" width="7.5703125" style="2" customWidth="1"/>
    <col min="265" max="265" width="6.5703125" style="2" customWidth="1"/>
    <col min="266" max="266" width="7.42578125" style="2" customWidth="1"/>
    <col min="267" max="267" width="7.140625" style="2" customWidth="1"/>
    <col min="268" max="268" width="7" style="2" customWidth="1"/>
    <col min="269" max="269" width="7.5703125" style="2" customWidth="1"/>
    <col min="270" max="270" width="9.42578125" style="2" customWidth="1"/>
    <col min="271" max="271" width="7.7109375" style="2" customWidth="1"/>
    <col min="272" max="272" width="11" style="2" customWidth="1"/>
    <col min="273" max="273" width="6.85546875" style="2" customWidth="1"/>
    <col min="274" max="511" width="18.85546875" style="2"/>
    <col min="512" max="512" width="23" style="2" customWidth="1"/>
    <col min="513" max="513" width="8.140625" style="2" customWidth="1"/>
    <col min="514" max="514" width="10" style="2" customWidth="1"/>
    <col min="515" max="515" width="7.140625" style="2" customWidth="1"/>
    <col min="516" max="516" width="7.7109375" style="2" customWidth="1"/>
    <col min="517" max="517" width="7.5703125" style="2" customWidth="1"/>
    <col min="518" max="518" width="8.7109375" style="2" customWidth="1"/>
    <col min="519" max="520" width="7.5703125" style="2" customWidth="1"/>
    <col min="521" max="521" width="6.5703125" style="2" customWidth="1"/>
    <col min="522" max="522" width="7.42578125" style="2" customWidth="1"/>
    <col min="523" max="523" width="7.140625" style="2" customWidth="1"/>
    <col min="524" max="524" width="7" style="2" customWidth="1"/>
    <col min="525" max="525" width="7.5703125" style="2" customWidth="1"/>
    <col min="526" max="526" width="9.42578125" style="2" customWidth="1"/>
    <col min="527" max="527" width="7.7109375" style="2" customWidth="1"/>
    <col min="528" max="528" width="11" style="2" customWidth="1"/>
    <col min="529" max="529" width="6.85546875" style="2" customWidth="1"/>
    <col min="530" max="767" width="18.85546875" style="2"/>
    <col min="768" max="768" width="23" style="2" customWidth="1"/>
    <col min="769" max="769" width="8.140625" style="2" customWidth="1"/>
    <col min="770" max="770" width="10" style="2" customWidth="1"/>
    <col min="771" max="771" width="7.140625" style="2" customWidth="1"/>
    <col min="772" max="772" width="7.7109375" style="2" customWidth="1"/>
    <col min="773" max="773" width="7.5703125" style="2" customWidth="1"/>
    <col min="774" max="774" width="8.7109375" style="2" customWidth="1"/>
    <col min="775" max="776" width="7.5703125" style="2" customWidth="1"/>
    <col min="777" max="777" width="6.5703125" style="2" customWidth="1"/>
    <col min="778" max="778" width="7.42578125" style="2" customWidth="1"/>
    <col min="779" max="779" width="7.140625" style="2" customWidth="1"/>
    <col min="780" max="780" width="7" style="2" customWidth="1"/>
    <col min="781" max="781" width="7.5703125" style="2" customWidth="1"/>
    <col min="782" max="782" width="9.42578125" style="2" customWidth="1"/>
    <col min="783" max="783" width="7.7109375" style="2" customWidth="1"/>
    <col min="784" max="784" width="11" style="2" customWidth="1"/>
    <col min="785" max="785" width="6.85546875" style="2" customWidth="1"/>
    <col min="786" max="1023" width="18.85546875" style="2"/>
    <col min="1024" max="1024" width="23" style="2" customWidth="1"/>
    <col min="1025" max="1025" width="8.140625" style="2" customWidth="1"/>
    <col min="1026" max="1026" width="10" style="2" customWidth="1"/>
    <col min="1027" max="1027" width="7.140625" style="2" customWidth="1"/>
    <col min="1028" max="1028" width="7.7109375" style="2" customWidth="1"/>
    <col min="1029" max="1029" width="7.5703125" style="2" customWidth="1"/>
    <col min="1030" max="1030" width="8.7109375" style="2" customWidth="1"/>
    <col min="1031" max="1032" width="7.5703125" style="2" customWidth="1"/>
    <col min="1033" max="1033" width="6.5703125" style="2" customWidth="1"/>
    <col min="1034" max="1034" width="7.42578125" style="2" customWidth="1"/>
    <col min="1035" max="1035" width="7.140625" style="2" customWidth="1"/>
    <col min="1036" max="1036" width="7" style="2" customWidth="1"/>
    <col min="1037" max="1037" width="7.5703125" style="2" customWidth="1"/>
    <col min="1038" max="1038" width="9.42578125" style="2" customWidth="1"/>
    <col min="1039" max="1039" width="7.7109375" style="2" customWidth="1"/>
    <col min="1040" max="1040" width="11" style="2" customWidth="1"/>
    <col min="1041" max="1041" width="6.85546875" style="2" customWidth="1"/>
    <col min="1042" max="1279" width="18.85546875" style="2"/>
    <col min="1280" max="1280" width="23" style="2" customWidth="1"/>
    <col min="1281" max="1281" width="8.140625" style="2" customWidth="1"/>
    <col min="1282" max="1282" width="10" style="2" customWidth="1"/>
    <col min="1283" max="1283" width="7.140625" style="2" customWidth="1"/>
    <col min="1284" max="1284" width="7.7109375" style="2" customWidth="1"/>
    <col min="1285" max="1285" width="7.5703125" style="2" customWidth="1"/>
    <col min="1286" max="1286" width="8.7109375" style="2" customWidth="1"/>
    <col min="1287" max="1288" width="7.5703125" style="2" customWidth="1"/>
    <col min="1289" max="1289" width="6.5703125" style="2" customWidth="1"/>
    <col min="1290" max="1290" width="7.42578125" style="2" customWidth="1"/>
    <col min="1291" max="1291" width="7.140625" style="2" customWidth="1"/>
    <col min="1292" max="1292" width="7" style="2" customWidth="1"/>
    <col min="1293" max="1293" width="7.5703125" style="2" customWidth="1"/>
    <col min="1294" max="1294" width="9.42578125" style="2" customWidth="1"/>
    <col min="1295" max="1295" width="7.7109375" style="2" customWidth="1"/>
    <col min="1296" max="1296" width="11" style="2" customWidth="1"/>
    <col min="1297" max="1297" width="6.85546875" style="2" customWidth="1"/>
    <col min="1298" max="1535" width="18.85546875" style="2"/>
    <col min="1536" max="1536" width="23" style="2" customWidth="1"/>
    <col min="1537" max="1537" width="8.140625" style="2" customWidth="1"/>
    <col min="1538" max="1538" width="10" style="2" customWidth="1"/>
    <col min="1539" max="1539" width="7.140625" style="2" customWidth="1"/>
    <col min="1540" max="1540" width="7.7109375" style="2" customWidth="1"/>
    <col min="1541" max="1541" width="7.5703125" style="2" customWidth="1"/>
    <col min="1542" max="1542" width="8.7109375" style="2" customWidth="1"/>
    <col min="1543" max="1544" width="7.5703125" style="2" customWidth="1"/>
    <col min="1545" max="1545" width="6.5703125" style="2" customWidth="1"/>
    <col min="1546" max="1546" width="7.42578125" style="2" customWidth="1"/>
    <col min="1547" max="1547" width="7.140625" style="2" customWidth="1"/>
    <col min="1548" max="1548" width="7" style="2" customWidth="1"/>
    <col min="1549" max="1549" width="7.5703125" style="2" customWidth="1"/>
    <col min="1550" max="1550" width="9.42578125" style="2" customWidth="1"/>
    <col min="1551" max="1551" width="7.7109375" style="2" customWidth="1"/>
    <col min="1552" max="1552" width="11" style="2" customWidth="1"/>
    <col min="1553" max="1553" width="6.85546875" style="2" customWidth="1"/>
    <col min="1554" max="1791" width="18.85546875" style="2"/>
    <col min="1792" max="1792" width="23" style="2" customWidth="1"/>
    <col min="1793" max="1793" width="8.140625" style="2" customWidth="1"/>
    <col min="1794" max="1794" width="10" style="2" customWidth="1"/>
    <col min="1795" max="1795" width="7.140625" style="2" customWidth="1"/>
    <col min="1796" max="1796" width="7.7109375" style="2" customWidth="1"/>
    <col min="1797" max="1797" width="7.5703125" style="2" customWidth="1"/>
    <col min="1798" max="1798" width="8.7109375" style="2" customWidth="1"/>
    <col min="1799" max="1800" width="7.5703125" style="2" customWidth="1"/>
    <col min="1801" max="1801" width="6.5703125" style="2" customWidth="1"/>
    <col min="1802" max="1802" width="7.42578125" style="2" customWidth="1"/>
    <col min="1803" max="1803" width="7.140625" style="2" customWidth="1"/>
    <col min="1804" max="1804" width="7" style="2" customWidth="1"/>
    <col min="1805" max="1805" width="7.5703125" style="2" customWidth="1"/>
    <col min="1806" max="1806" width="9.42578125" style="2" customWidth="1"/>
    <col min="1807" max="1807" width="7.7109375" style="2" customWidth="1"/>
    <col min="1808" max="1808" width="11" style="2" customWidth="1"/>
    <col min="1809" max="1809" width="6.85546875" style="2" customWidth="1"/>
    <col min="1810" max="2047" width="18.85546875" style="2"/>
    <col min="2048" max="2048" width="23" style="2" customWidth="1"/>
    <col min="2049" max="2049" width="8.140625" style="2" customWidth="1"/>
    <col min="2050" max="2050" width="10" style="2" customWidth="1"/>
    <col min="2051" max="2051" width="7.140625" style="2" customWidth="1"/>
    <col min="2052" max="2052" width="7.7109375" style="2" customWidth="1"/>
    <col min="2053" max="2053" width="7.5703125" style="2" customWidth="1"/>
    <col min="2054" max="2054" width="8.7109375" style="2" customWidth="1"/>
    <col min="2055" max="2056" width="7.5703125" style="2" customWidth="1"/>
    <col min="2057" max="2057" width="6.5703125" style="2" customWidth="1"/>
    <col min="2058" max="2058" width="7.42578125" style="2" customWidth="1"/>
    <col min="2059" max="2059" width="7.140625" style="2" customWidth="1"/>
    <col min="2060" max="2060" width="7" style="2" customWidth="1"/>
    <col min="2061" max="2061" width="7.5703125" style="2" customWidth="1"/>
    <col min="2062" max="2062" width="9.42578125" style="2" customWidth="1"/>
    <col min="2063" max="2063" width="7.7109375" style="2" customWidth="1"/>
    <col min="2064" max="2064" width="11" style="2" customWidth="1"/>
    <col min="2065" max="2065" width="6.85546875" style="2" customWidth="1"/>
    <col min="2066" max="2303" width="18.85546875" style="2"/>
    <col min="2304" max="2304" width="23" style="2" customWidth="1"/>
    <col min="2305" max="2305" width="8.140625" style="2" customWidth="1"/>
    <col min="2306" max="2306" width="10" style="2" customWidth="1"/>
    <col min="2307" max="2307" width="7.140625" style="2" customWidth="1"/>
    <col min="2308" max="2308" width="7.7109375" style="2" customWidth="1"/>
    <col min="2309" max="2309" width="7.5703125" style="2" customWidth="1"/>
    <col min="2310" max="2310" width="8.7109375" style="2" customWidth="1"/>
    <col min="2311" max="2312" width="7.5703125" style="2" customWidth="1"/>
    <col min="2313" max="2313" width="6.5703125" style="2" customWidth="1"/>
    <col min="2314" max="2314" width="7.42578125" style="2" customWidth="1"/>
    <col min="2315" max="2315" width="7.140625" style="2" customWidth="1"/>
    <col min="2316" max="2316" width="7" style="2" customWidth="1"/>
    <col min="2317" max="2317" width="7.5703125" style="2" customWidth="1"/>
    <col min="2318" max="2318" width="9.42578125" style="2" customWidth="1"/>
    <col min="2319" max="2319" width="7.7109375" style="2" customWidth="1"/>
    <col min="2320" max="2320" width="11" style="2" customWidth="1"/>
    <col min="2321" max="2321" width="6.85546875" style="2" customWidth="1"/>
    <col min="2322" max="2559" width="18.85546875" style="2"/>
    <col min="2560" max="2560" width="23" style="2" customWidth="1"/>
    <col min="2561" max="2561" width="8.140625" style="2" customWidth="1"/>
    <col min="2562" max="2562" width="10" style="2" customWidth="1"/>
    <col min="2563" max="2563" width="7.140625" style="2" customWidth="1"/>
    <col min="2564" max="2564" width="7.7109375" style="2" customWidth="1"/>
    <col min="2565" max="2565" width="7.5703125" style="2" customWidth="1"/>
    <col min="2566" max="2566" width="8.7109375" style="2" customWidth="1"/>
    <col min="2567" max="2568" width="7.5703125" style="2" customWidth="1"/>
    <col min="2569" max="2569" width="6.5703125" style="2" customWidth="1"/>
    <col min="2570" max="2570" width="7.42578125" style="2" customWidth="1"/>
    <col min="2571" max="2571" width="7.140625" style="2" customWidth="1"/>
    <col min="2572" max="2572" width="7" style="2" customWidth="1"/>
    <col min="2573" max="2573" width="7.5703125" style="2" customWidth="1"/>
    <col min="2574" max="2574" width="9.42578125" style="2" customWidth="1"/>
    <col min="2575" max="2575" width="7.7109375" style="2" customWidth="1"/>
    <col min="2576" max="2576" width="11" style="2" customWidth="1"/>
    <col min="2577" max="2577" width="6.85546875" style="2" customWidth="1"/>
    <col min="2578" max="2815" width="18.85546875" style="2"/>
    <col min="2816" max="2816" width="23" style="2" customWidth="1"/>
    <col min="2817" max="2817" width="8.140625" style="2" customWidth="1"/>
    <col min="2818" max="2818" width="10" style="2" customWidth="1"/>
    <col min="2819" max="2819" width="7.140625" style="2" customWidth="1"/>
    <col min="2820" max="2820" width="7.7109375" style="2" customWidth="1"/>
    <col min="2821" max="2821" width="7.5703125" style="2" customWidth="1"/>
    <col min="2822" max="2822" width="8.7109375" style="2" customWidth="1"/>
    <col min="2823" max="2824" width="7.5703125" style="2" customWidth="1"/>
    <col min="2825" max="2825" width="6.5703125" style="2" customWidth="1"/>
    <col min="2826" max="2826" width="7.42578125" style="2" customWidth="1"/>
    <col min="2827" max="2827" width="7.140625" style="2" customWidth="1"/>
    <col min="2828" max="2828" width="7" style="2" customWidth="1"/>
    <col min="2829" max="2829" width="7.5703125" style="2" customWidth="1"/>
    <col min="2830" max="2830" width="9.42578125" style="2" customWidth="1"/>
    <col min="2831" max="2831" width="7.7109375" style="2" customWidth="1"/>
    <col min="2832" max="2832" width="11" style="2" customWidth="1"/>
    <col min="2833" max="2833" width="6.85546875" style="2" customWidth="1"/>
    <col min="2834" max="3071" width="18.85546875" style="2"/>
    <col min="3072" max="3072" width="23" style="2" customWidth="1"/>
    <col min="3073" max="3073" width="8.140625" style="2" customWidth="1"/>
    <col min="3074" max="3074" width="10" style="2" customWidth="1"/>
    <col min="3075" max="3075" width="7.140625" style="2" customWidth="1"/>
    <col min="3076" max="3076" width="7.7109375" style="2" customWidth="1"/>
    <col min="3077" max="3077" width="7.5703125" style="2" customWidth="1"/>
    <col min="3078" max="3078" width="8.7109375" style="2" customWidth="1"/>
    <col min="3079" max="3080" width="7.5703125" style="2" customWidth="1"/>
    <col min="3081" max="3081" width="6.5703125" style="2" customWidth="1"/>
    <col min="3082" max="3082" width="7.42578125" style="2" customWidth="1"/>
    <col min="3083" max="3083" width="7.140625" style="2" customWidth="1"/>
    <col min="3084" max="3084" width="7" style="2" customWidth="1"/>
    <col min="3085" max="3085" width="7.5703125" style="2" customWidth="1"/>
    <col min="3086" max="3086" width="9.42578125" style="2" customWidth="1"/>
    <col min="3087" max="3087" width="7.7109375" style="2" customWidth="1"/>
    <col min="3088" max="3088" width="11" style="2" customWidth="1"/>
    <col min="3089" max="3089" width="6.85546875" style="2" customWidth="1"/>
    <col min="3090" max="3327" width="18.85546875" style="2"/>
    <col min="3328" max="3328" width="23" style="2" customWidth="1"/>
    <col min="3329" max="3329" width="8.140625" style="2" customWidth="1"/>
    <col min="3330" max="3330" width="10" style="2" customWidth="1"/>
    <col min="3331" max="3331" width="7.140625" style="2" customWidth="1"/>
    <col min="3332" max="3332" width="7.7109375" style="2" customWidth="1"/>
    <col min="3333" max="3333" width="7.5703125" style="2" customWidth="1"/>
    <col min="3334" max="3334" width="8.7109375" style="2" customWidth="1"/>
    <col min="3335" max="3336" width="7.5703125" style="2" customWidth="1"/>
    <col min="3337" max="3337" width="6.5703125" style="2" customWidth="1"/>
    <col min="3338" max="3338" width="7.42578125" style="2" customWidth="1"/>
    <col min="3339" max="3339" width="7.140625" style="2" customWidth="1"/>
    <col min="3340" max="3340" width="7" style="2" customWidth="1"/>
    <col min="3341" max="3341" width="7.5703125" style="2" customWidth="1"/>
    <col min="3342" max="3342" width="9.42578125" style="2" customWidth="1"/>
    <col min="3343" max="3343" width="7.7109375" style="2" customWidth="1"/>
    <col min="3344" max="3344" width="11" style="2" customWidth="1"/>
    <col min="3345" max="3345" width="6.85546875" style="2" customWidth="1"/>
    <col min="3346" max="3583" width="18.85546875" style="2"/>
    <col min="3584" max="3584" width="23" style="2" customWidth="1"/>
    <col min="3585" max="3585" width="8.140625" style="2" customWidth="1"/>
    <col min="3586" max="3586" width="10" style="2" customWidth="1"/>
    <col min="3587" max="3587" width="7.140625" style="2" customWidth="1"/>
    <col min="3588" max="3588" width="7.7109375" style="2" customWidth="1"/>
    <col min="3589" max="3589" width="7.5703125" style="2" customWidth="1"/>
    <col min="3590" max="3590" width="8.7109375" style="2" customWidth="1"/>
    <col min="3591" max="3592" width="7.5703125" style="2" customWidth="1"/>
    <col min="3593" max="3593" width="6.5703125" style="2" customWidth="1"/>
    <col min="3594" max="3594" width="7.42578125" style="2" customWidth="1"/>
    <col min="3595" max="3595" width="7.140625" style="2" customWidth="1"/>
    <col min="3596" max="3596" width="7" style="2" customWidth="1"/>
    <col min="3597" max="3597" width="7.5703125" style="2" customWidth="1"/>
    <col min="3598" max="3598" width="9.42578125" style="2" customWidth="1"/>
    <col min="3599" max="3599" width="7.7109375" style="2" customWidth="1"/>
    <col min="3600" max="3600" width="11" style="2" customWidth="1"/>
    <col min="3601" max="3601" width="6.85546875" style="2" customWidth="1"/>
    <col min="3602" max="3839" width="18.85546875" style="2"/>
    <col min="3840" max="3840" width="23" style="2" customWidth="1"/>
    <col min="3841" max="3841" width="8.140625" style="2" customWidth="1"/>
    <col min="3842" max="3842" width="10" style="2" customWidth="1"/>
    <col min="3843" max="3843" width="7.140625" style="2" customWidth="1"/>
    <col min="3844" max="3844" width="7.7109375" style="2" customWidth="1"/>
    <col min="3845" max="3845" width="7.5703125" style="2" customWidth="1"/>
    <col min="3846" max="3846" width="8.7109375" style="2" customWidth="1"/>
    <col min="3847" max="3848" width="7.5703125" style="2" customWidth="1"/>
    <col min="3849" max="3849" width="6.5703125" style="2" customWidth="1"/>
    <col min="3850" max="3850" width="7.42578125" style="2" customWidth="1"/>
    <col min="3851" max="3851" width="7.140625" style="2" customWidth="1"/>
    <col min="3852" max="3852" width="7" style="2" customWidth="1"/>
    <col min="3853" max="3853" width="7.5703125" style="2" customWidth="1"/>
    <col min="3854" max="3854" width="9.42578125" style="2" customWidth="1"/>
    <col min="3855" max="3855" width="7.7109375" style="2" customWidth="1"/>
    <col min="3856" max="3856" width="11" style="2" customWidth="1"/>
    <col min="3857" max="3857" width="6.85546875" style="2" customWidth="1"/>
    <col min="3858" max="4095" width="18.85546875" style="2"/>
    <col min="4096" max="4096" width="23" style="2" customWidth="1"/>
    <col min="4097" max="4097" width="8.140625" style="2" customWidth="1"/>
    <col min="4098" max="4098" width="10" style="2" customWidth="1"/>
    <col min="4099" max="4099" width="7.140625" style="2" customWidth="1"/>
    <col min="4100" max="4100" width="7.7109375" style="2" customWidth="1"/>
    <col min="4101" max="4101" width="7.5703125" style="2" customWidth="1"/>
    <col min="4102" max="4102" width="8.7109375" style="2" customWidth="1"/>
    <col min="4103" max="4104" width="7.5703125" style="2" customWidth="1"/>
    <col min="4105" max="4105" width="6.5703125" style="2" customWidth="1"/>
    <col min="4106" max="4106" width="7.42578125" style="2" customWidth="1"/>
    <col min="4107" max="4107" width="7.140625" style="2" customWidth="1"/>
    <col min="4108" max="4108" width="7" style="2" customWidth="1"/>
    <col min="4109" max="4109" width="7.5703125" style="2" customWidth="1"/>
    <col min="4110" max="4110" width="9.42578125" style="2" customWidth="1"/>
    <col min="4111" max="4111" width="7.7109375" style="2" customWidth="1"/>
    <col min="4112" max="4112" width="11" style="2" customWidth="1"/>
    <col min="4113" max="4113" width="6.85546875" style="2" customWidth="1"/>
    <col min="4114" max="4351" width="18.85546875" style="2"/>
    <col min="4352" max="4352" width="23" style="2" customWidth="1"/>
    <col min="4353" max="4353" width="8.140625" style="2" customWidth="1"/>
    <col min="4354" max="4354" width="10" style="2" customWidth="1"/>
    <col min="4355" max="4355" width="7.140625" style="2" customWidth="1"/>
    <col min="4356" max="4356" width="7.7109375" style="2" customWidth="1"/>
    <col min="4357" max="4357" width="7.5703125" style="2" customWidth="1"/>
    <col min="4358" max="4358" width="8.7109375" style="2" customWidth="1"/>
    <col min="4359" max="4360" width="7.5703125" style="2" customWidth="1"/>
    <col min="4361" max="4361" width="6.5703125" style="2" customWidth="1"/>
    <col min="4362" max="4362" width="7.42578125" style="2" customWidth="1"/>
    <col min="4363" max="4363" width="7.140625" style="2" customWidth="1"/>
    <col min="4364" max="4364" width="7" style="2" customWidth="1"/>
    <col min="4365" max="4365" width="7.5703125" style="2" customWidth="1"/>
    <col min="4366" max="4366" width="9.42578125" style="2" customWidth="1"/>
    <col min="4367" max="4367" width="7.7109375" style="2" customWidth="1"/>
    <col min="4368" max="4368" width="11" style="2" customWidth="1"/>
    <col min="4369" max="4369" width="6.85546875" style="2" customWidth="1"/>
    <col min="4370" max="4607" width="18.85546875" style="2"/>
    <col min="4608" max="4608" width="23" style="2" customWidth="1"/>
    <col min="4609" max="4609" width="8.140625" style="2" customWidth="1"/>
    <col min="4610" max="4610" width="10" style="2" customWidth="1"/>
    <col min="4611" max="4611" width="7.140625" style="2" customWidth="1"/>
    <col min="4612" max="4612" width="7.7109375" style="2" customWidth="1"/>
    <col min="4613" max="4613" width="7.5703125" style="2" customWidth="1"/>
    <col min="4614" max="4614" width="8.7109375" style="2" customWidth="1"/>
    <col min="4615" max="4616" width="7.5703125" style="2" customWidth="1"/>
    <col min="4617" max="4617" width="6.5703125" style="2" customWidth="1"/>
    <col min="4618" max="4618" width="7.42578125" style="2" customWidth="1"/>
    <col min="4619" max="4619" width="7.140625" style="2" customWidth="1"/>
    <col min="4620" max="4620" width="7" style="2" customWidth="1"/>
    <col min="4621" max="4621" width="7.5703125" style="2" customWidth="1"/>
    <col min="4622" max="4622" width="9.42578125" style="2" customWidth="1"/>
    <col min="4623" max="4623" width="7.7109375" style="2" customWidth="1"/>
    <col min="4624" max="4624" width="11" style="2" customWidth="1"/>
    <col min="4625" max="4625" width="6.85546875" style="2" customWidth="1"/>
    <col min="4626" max="4863" width="18.85546875" style="2"/>
    <col min="4864" max="4864" width="23" style="2" customWidth="1"/>
    <col min="4865" max="4865" width="8.140625" style="2" customWidth="1"/>
    <col min="4866" max="4866" width="10" style="2" customWidth="1"/>
    <col min="4867" max="4867" width="7.140625" style="2" customWidth="1"/>
    <col min="4868" max="4868" width="7.7109375" style="2" customWidth="1"/>
    <col min="4869" max="4869" width="7.5703125" style="2" customWidth="1"/>
    <col min="4870" max="4870" width="8.7109375" style="2" customWidth="1"/>
    <col min="4871" max="4872" width="7.5703125" style="2" customWidth="1"/>
    <col min="4873" max="4873" width="6.5703125" style="2" customWidth="1"/>
    <col min="4874" max="4874" width="7.42578125" style="2" customWidth="1"/>
    <col min="4875" max="4875" width="7.140625" style="2" customWidth="1"/>
    <col min="4876" max="4876" width="7" style="2" customWidth="1"/>
    <col min="4877" max="4877" width="7.5703125" style="2" customWidth="1"/>
    <col min="4878" max="4878" width="9.42578125" style="2" customWidth="1"/>
    <col min="4879" max="4879" width="7.7109375" style="2" customWidth="1"/>
    <col min="4880" max="4880" width="11" style="2" customWidth="1"/>
    <col min="4881" max="4881" width="6.85546875" style="2" customWidth="1"/>
    <col min="4882" max="5119" width="18.85546875" style="2"/>
    <col min="5120" max="5120" width="23" style="2" customWidth="1"/>
    <col min="5121" max="5121" width="8.140625" style="2" customWidth="1"/>
    <col min="5122" max="5122" width="10" style="2" customWidth="1"/>
    <col min="5123" max="5123" width="7.140625" style="2" customWidth="1"/>
    <col min="5124" max="5124" width="7.7109375" style="2" customWidth="1"/>
    <col min="5125" max="5125" width="7.5703125" style="2" customWidth="1"/>
    <col min="5126" max="5126" width="8.7109375" style="2" customWidth="1"/>
    <col min="5127" max="5128" width="7.5703125" style="2" customWidth="1"/>
    <col min="5129" max="5129" width="6.5703125" style="2" customWidth="1"/>
    <col min="5130" max="5130" width="7.42578125" style="2" customWidth="1"/>
    <col min="5131" max="5131" width="7.140625" style="2" customWidth="1"/>
    <col min="5132" max="5132" width="7" style="2" customWidth="1"/>
    <col min="5133" max="5133" width="7.5703125" style="2" customWidth="1"/>
    <col min="5134" max="5134" width="9.42578125" style="2" customWidth="1"/>
    <col min="5135" max="5135" width="7.7109375" style="2" customWidth="1"/>
    <col min="5136" max="5136" width="11" style="2" customWidth="1"/>
    <col min="5137" max="5137" width="6.85546875" style="2" customWidth="1"/>
    <col min="5138" max="5375" width="18.85546875" style="2"/>
    <col min="5376" max="5376" width="23" style="2" customWidth="1"/>
    <col min="5377" max="5377" width="8.140625" style="2" customWidth="1"/>
    <col min="5378" max="5378" width="10" style="2" customWidth="1"/>
    <col min="5379" max="5379" width="7.140625" style="2" customWidth="1"/>
    <col min="5380" max="5380" width="7.7109375" style="2" customWidth="1"/>
    <col min="5381" max="5381" width="7.5703125" style="2" customWidth="1"/>
    <col min="5382" max="5382" width="8.7109375" style="2" customWidth="1"/>
    <col min="5383" max="5384" width="7.5703125" style="2" customWidth="1"/>
    <col min="5385" max="5385" width="6.5703125" style="2" customWidth="1"/>
    <col min="5386" max="5386" width="7.42578125" style="2" customWidth="1"/>
    <col min="5387" max="5387" width="7.140625" style="2" customWidth="1"/>
    <col min="5388" max="5388" width="7" style="2" customWidth="1"/>
    <col min="5389" max="5389" width="7.5703125" style="2" customWidth="1"/>
    <col min="5390" max="5390" width="9.42578125" style="2" customWidth="1"/>
    <col min="5391" max="5391" width="7.7109375" style="2" customWidth="1"/>
    <col min="5392" max="5392" width="11" style="2" customWidth="1"/>
    <col min="5393" max="5393" width="6.85546875" style="2" customWidth="1"/>
    <col min="5394" max="5631" width="18.85546875" style="2"/>
    <col min="5632" max="5632" width="23" style="2" customWidth="1"/>
    <col min="5633" max="5633" width="8.140625" style="2" customWidth="1"/>
    <col min="5634" max="5634" width="10" style="2" customWidth="1"/>
    <col min="5635" max="5635" width="7.140625" style="2" customWidth="1"/>
    <col min="5636" max="5636" width="7.7109375" style="2" customWidth="1"/>
    <col min="5637" max="5637" width="7.5703125" style="2" customWidth="1"/>
    <col min="5638" max="5638" width="8.7109375" style="2" customWidth="1"/>
    <col min="5639" max="5640" width="7.5703125" style="2" customWidth="1"/>
    <col min="5641" max="5641" width="6.5703125" style="2" customWidth="1"/>
    <col min="5642" max="5642" width="7.42578125" style="2" customWidth="1"/>
    <col min="5643" max="5643" width="7.140625" style="2" customWidth="1"/>
    <col min="5644" max="5644" width="7" style="2" customWidth="1"/>
    <col min="5645" max="5645" width="7.5703125" style="2" customWidth="1"/>
    <col min="5646" max="5646" width="9.42578125" style="2" customWidth="1"/>
    <col min="5647" max="5647" width="7.7109375" style="2" customWidth="1"/>
    <col min="5648" max="5648" width="11" style="2" customWidth="1"/>
    <col min="5649" max="5649" width="6.85546875" style="2" customWidth="1"/>
    <col min="5650" max="5887" width="18.85546875" style="2"/>
    <col min="5888" max="5888" width="23" style="2" customWidth="1"/>
    <col min="5889" max="5889" width="8.140625" style="2" customWidth="1"/>
    <col min="5890" max="5890" width="10" style="2" customWidth="1"/>
    <col min="5891" max="5891" width="7.140625" style="2" customWidth="1"/>
    <col min="5892" max="5892" width="7.7109375" style="2" customWidth="1"/>
    <col min="5893" max="5893" width="7.5703125" style="2" customWidth="1"/>
    <col min="5894" max="5894" width="8.7109375" style="2" customWidth="1"/>
    <col min="5895" max="5896" width="7.5703125" style="2" customWidth="1"/>
    <col min="5897" max="5897" width="6.5703125" style="2" customWidth="1"/>
    <col min="5898" max="5898" width="7.42578125" style="2" customWidth="1"/>
    <col min="5899" max="5899" width="7.140625" style="2" customWidth="1"/>
    <col min="5900" max="5900" width="7" style="2" customWidth="1"/>
    <col min="5901" max="5901" width="7.5703125" style="2" customWidth="1"/>
    <col min="5902" max="5902" width="9.42578125" style="2" customWidth="1"/>
    <col min="5903" max="5903" width="7.7109375" style="2" customWidth="1"/>
    <col min="5904" max="5904" width="11" style="2" customWidth="1"/>
    <col min="5905" max="5905" width="6.85546875" style="2" customWidth="1"/>
    <col min="5906" max="6143" width="18.85546875" style="2"/>
    <col min="6144" max="6144" width="23" style="2" customWidth="1"/>
    <col min="6145" max="6145" width="8.140625" style="2" customWidth="1"/>
    <col min="6146" max="6146" width="10" style="2" customWidth="1"/>
    <col min="6147" max="6147" width="7.140625" style="2" customWidth="1"/>
    <col min="6148" max="6148" width="7.7109375" style="2" customWidth="1"/>
    <col min="6149" max="6149" width="7.5703125" style="2" customWidth="1"/>
    <col min="6150" max="6150" width="8.7109375" style="2" customWidth="1"/>
    <col min="6151" max="6152" width="7.5703125" style="2" customWidth="1"/>
    <col min="6153" max="6153" width="6.5703125" style="2" customWidth="1"/>
    <col min="6154" max="6154" width="7.42578125" style="2" customWidth="1"/>
    <col min="6155" max="6155" width="7.140625" style="2" customWidth="1"/>
    <col min="6156" max="6156" width="7" style="2" customWidth="1"/>
    <col min="6157" max="6157" width="7.5703125" style="2" customWidth="1"/>
    <col min="6158" max="6158" width="9.42578125" style="2" customWidth="1"/>
    <col min="6159" max="6159" width="7.7109375" style="2" customWidth="1"/>
    <col min="6160" max="6160" width="11" style="2" customWidth="1"/>
    <col min="6161" max="6161" width="6.85546875" style="2" customWidth="1"/>
    <col min="6162" max="6399" width="18.85546875" style="2"/>
    <col min="6400" max="6400" width="23" style="2" customWidth="1"/>
    <col min="6401" max="6401" width="8.140625" style="2" customWidth="1"/>
    <col min="6402" max="6402" width="10" style="2" customWidth="1"/>
    <col min="6403" max="6403" width="7.140625" style="2" customWidth="1"/>
    <col min="6404" max="6404" width="7.7109375" style="2" customWidth="1"/>
    <col min="6405" max="6405" width="7.5703125" style="2" customWidth="1"/>
    <col min="6406" max="6406" width="8.7109375" style="2" customWidth="1"/>
    <col min="6407" max="6408" width="7.5703125" style="2" customWidth="1"/>
    <col min="6409" max="6409" width="6.5703125" style="2" customWidth="1"/>
    <col min="6410" max="6410" width="7.42578125" style="2" customWidth="1"/>
    <col min="6411" max="6411" width="7.140625" style="2" customWidth="1"/>
    <col min="6412" max="6412" width="7" style="2" customWidth="1"/>
    <col min="6413" max="6413" width="7.5703125" style="2" customWidth="1"/>
    <col min="6414" max="6414" width="9.42578125" style="2" customWidth="1"/>
    <col min="6415" max="6415" width="7.7109375" style="2" customWidth="1"/>
    <col min="6416" max="6416" width="11" style="2" customWidth="1"/>
    <col min="6417" max="6417" width="6.85546875" style="2" customWidth="1"/>
    <col min="6418" max="6655" width="18.85546875" style="2"/>
    <col min="6656" max="6656" width="23" style="2" customWidth="1"/>
    <col min="6657" max="6657" width="8.140625" style="2" customWidth="1"/>
    <col min="6658" max="6658" width="10" style="2" customWidth="1"/>
    <col min="6659" max="6659" width="7.140625" style="2" customWidth="1"/>
    <col min="6660" max="6660" width="7.7109375" style="2" customWidth="1"/>
    <col min="6661" max="6661" width="7.5703125" style="2" customWidth="1"/>
    <col min="6662" max="6662" width="8.7109375" style="2" customWidth="1"/>
    <col min="6663" max="6664" width="7.5703125" style="2" customWidth="1"/>
    <col min="6665" max="6665" width="6.5703125" style="2" customWidth="1"/>
    <col min="6666" max="6666" width="7.42578125" style="2" customWidth="1"/>
    <col min="6667" max="6667" width="7.140625" style="2" customWidth="1"/>
    <col min="6668" max="6668" width="7" style="2" customWidth="1"/>
    <col min="6669" max="6669" width="7.5703125" style="2" customWidth="1"/>
    <col min="6670" max="6670" width="9.42578125" style="2" customWidth="1"/>
    <col min="6671" max="6671" width="7.7109375" style="2" customWidth="1"/>
    <col min="6672" max="6672" width="11" style="2" customWidth="1"/>
    <col min="6673" max="6673" width="6.85546875" style="2" customWidth="1"/>
    <col min="6674" max="6911" width="18.85546875" style="2"/>
    <col min="6912" max="6912" width="23" style="2" customWidth="1"/>
    <col min="6913" max="6913" width="8.140625" style="2" customWidth="1"/>
    <col min="6914" max="6914" width="10" style="2" customWidth="1"/>
    <col min="6915" max="6915" width="7.140625" style="2" customWidth="1"/>
    <col min="6916" max="6916" width="7.7109375" style="2" customWidth="1"/>
    <col min="6917" max="6917" width="7.5703125" style="2" customWidth="1"/>
    <col min="6918" max="6918" width="8.7109375" style="2" customWidth="1"/>
    <col min="6919" max="6920" width="7.5703125" style="2" customWidth="1"/>
    <col min="6921" max="6921" width="6.5703125" style="2" customWidth="1"/>
    <col min="6922" max="6922" width="7.42578125" style="2" customWidth="1"/>
    <col min="6923" max="6923" width="7.140625" style="2" customWidth="1"/>
    <col min="6924" max="6924" width="7" style="2" customWidth="1"/>
    <col min="6925" max="6925" width="7.5703125" style="2" customWidth="1"/>
    <col min="6926" max="6926" width="9.42578125" style="2" customWidth="1"/>
    <col min="6927" max="6927" width="7.7109375" style="2" customWidth="1"/>
    <col min="6928" max="6928" width="11" style="2" customWidth="1"/>
    <col min="6929" max="6929" width="6.85546875" style="2" customWidth="1"/>
    <col min="6930" max="7167" width="18.85546875" style="2"/>
    <col min="7168" max="7168" width="23" style="2" customWidth="1"/>
    <col min="7169" max="7169" width="8.140625" style="2" customWidth="1"/>
    <col min="7170" max="7170" width="10" style="2" customWidth="1"/>
    <col min="7171" max="7171" width="7.140625" style="2" customWidth="1"/>
    <col min="7172" max="7172" width="7.7109375" style="2" customWidth="1"/>
    <col min="7173" max="7173" width="7.5703125" style="2" customWidth="1"/>
    <col min="7174" max="7174" width="8.7109375" style="2" customWidth="1"/>
    <col min="7175" max="7176" width="7.5703125" style="2" customWidth="1"/>
    <col min="7177" max="7177" width="6.5703125" style="2" customWidth="1"/>
    <col min="7178" max="7178" width="7.42578125" style="2" customWidth="1"/>
    <col min="7179" max="7179" width="7.140625" style="2" customWidth="1"/>
    <col min="7180" max="7180" width="7" style="2" customWidth="1"/>
    <col min="7181" max="7181" width="7.5703125" style="2" customWidth="1"/>
    <col min="7182" max="7182" width="9.42578125" style="2" customWidth="1"/>
    <col min="7183" max="7183" width="7.7109375" style="2" customWidth="1"/>
    <col min="7184" max="7184" width="11" style="2" customWidth="1"/>
    <col min="7185" max="7185" width="6.85546875" style="2" customWidth="1"/>
    <col min="7186" max="7423" width="18.85546875" style="2"/>
    <col min="7424" max="7424" width="23" style="2" customWidth="1"/>
    <col min="7425" max="7425" width="8.140625" style="2" customWidth="1"/>
    <col min="7426" max="7426" width="10" style="2" customWidth="1"/>
    <col min="7427" max="7427" width="7.140625" style="2" customWidth="1"/>
    <col min="7428" max="7428" width="7.7109375" style="2" customWidth="1"/>
    <col min="7429" max="7429" width="7.5703125" style="2" customWidth="1"/>
    <col min="7430" max="7430" width="8.7109375" style="2" customWidth="1"/>
    <col min="7431" max="7432" width="7.5703125" style="2" customWidth="1"/>
    <col min="7433" max="7433" width="6.5703125" style="2" customWidth="1"/>
    <col min="7434" max="7434" width="7.42578125" style="2" customWidth="1"/>
    <col min="7435" max="7435" width="7.140625" style="2" customWidth="1"/>
    <col min="7436" max="7436" width="7" style="2" customWidth="1"/>
    <col min="7437" max="7437" width="7.5703125" style="2" customWidth="1"/>
    <col min="7438" max="7438" width="9.42578125" style="2" customWidth="1"/>
    <col min="7439" max="7439" width="7.7109375" style="2" customWidth="1"/>
    <col min="7440" max="7440" width="11" style="2" customWidth="1"/>
    <col min="7441" max="7441" width="6.85546875" style="2" customWidth="1"/>
    <col min="7442" max="7679" width="18.85546875" style="2"/>
    <col min="7680" max="7680" width="23" style="2" customWidth="1"/>
    <col min="7681" max="7681" width="8.140625" style="2" customWidth="1"/>
    <col min="7682" max="7682" width="10" style="2" customWidth="1"/>
    <col min="7683" max="7683" width="7.140625" style="2" customWidth="1"/>
    <col min="7684" max="7684" width="7.7109375" style="2" customWidth="1"/>
    <col min="7685" max="7685" width="7.5703125" style="2" customWidth="1"/>
    <col min="7686" max="7686" width="8.7109375" style="2" customWidth="1"/>
    <col min="7687" max="7688" width="7.5703125" style="2" customWidth="1"/>
    <col min="7689" max="7689" width="6.5703125" style="2" customWidth="1"/>
    <col min="7690" max="7690" width="7.42578125" style="2" customWidth="1"/>
    <col min="7691" max="7691" width="7.140625" style="2" customWidth="1"/>
    <col min="7692" max="7692" width="7" style="2" customWidth="1"/>
    <col min="7693" max="7693" width="7.5703125" style="2" customWidth="1"/>
    <col min="7694" max="7694" width="9.42578125" style="2" customWidth="1"/>
    <col min="7695" max="7695" width="7.7109375" style="2" customWidth="1"/>
    <col min="7696" max="7696" width="11" style="2" customWidth="1"/>
    <col min="7697" max="7697" width="6.85546875" style="2" customWidth="1"/>
    <col min="7698" max="7935" width="18.85546875" style="2"/>
    <col min="7936" max="7936" width="23" style="2" customWidth="1"/>
    <col min="7937" max="7937" width="8.140625" style="2" customWidth="1"/>
    <col min="7938" max="7938" width="10" style="2" customWidth="1"/>
    <col min="7939" max="7939" width="7.140625" style="2" customWidth="1"/>
    <col min="7940" max="7940" width="7.7109375" style="2" customWidth="1"/>
    <col min="7941" max="7941" width="7.5703125" style="2" customWidth="1"/>
    <col min="7942" max="7942" width="8.7109375" style="2" customWidth="1"/>
    <col min="7943" max="7944" width="7.5703125" style="2" customWidth="1"/>
    <col min="7945" max="7945" width="6.5703125" style="2" customWidth="1"/>
    <col min="7946" max="7946" width="7.42578125" style="2" customWidth="1"/>
    <col min="7947" max="7947" width="7.140625" style="2" customWidth="1"/>
    <col min="7948" max="7948" width="7" style="2" customWidth="1"/>
    <col min="7949" max="7949" width="7.5703125" style="2" customWidth="1"/>
    <col min="7950" max="7950" width="9.42578125" style="2" customWidth="1"/>
    <col min="7951" max="7951" width="7.7109375" style="2" customWidth="1"/>
    <col min="7952" max="7952" width="11" style="2" customWidth="1"/>
    <col min="7953" max="7953" width="6.85546875" style="2" customWidth="1"/>
    <col min="7954" max="8191" width="18.85546875" style="2"/>
    <col min="8192" max="8192" width="23" style="2" customWidth="1"/>
    <col min="8193" max="8193" width="8.140625" style="2" customWidth="1"/>
    <col min="8194" max="8194" width="10" style="2" customWidth="1"/>
    <col min="8195" max="8195" width="7.140625" style="2" customWidth="1"/>
    <col min="8196" max="8196" width="7.7109375" style="2" customWidth="1"/>
    <col min="8197" max="8197" width="7.5703125" style="2" customWidth="1"/>
    <col min="8198" max="8198" width="8.7109375" style="2" customWidth="1"/>
    <col min="8199" max="8200" width="7.5703125" style="2" customWidth="1"/>
    <col min="8201" max="8201" width="6.5703125" style="2" customWidth="1"/>
    <col min="8202" max="8202" width="7.42578125" style="2" customWidth="1"/>
    <col min="8203" max="8203" width="7.140625" style="2" customWidth="1"/>
    <col min="8204" max="8204" width="7" style="2" customWidth="1"/>
    <col min="8205" max="8205" width="7.5703125" style="2" customWidth="1"/>
    <col min="8206" max="8206" width="9.42578125" style="2" customWidth="1"/>
    <col min="8207" max="8207" width="7.7109375" style="2" customWidth="1"/>
    <col min="8208" max="8208" width="11" style="2" customWidth="1"/>
    <col min="8209" max="8209" width="6.85546875" style="2" customWidth="1"/>
    <col min="8210" max="8447" width="18.85546875" style="2"/>
    <col min="8448" max="8448" width="23" style="2" customWidth="1"/>
    <col min="8449" max="8449" width="8.140625" style="2" customWidth="1"/>
    <col min="8450" max="8450" width="10" style="2" customWidth="1"/>
    <col min="8451" max="8451" width="7.140625" style="2" customWidth="1"/>
    <col min="8452" max="8452" width="7.7109375" style="2" customWidth="1"/>
    <col min="8453" max="8453" width="7.5703125" style="2" customWidth="1"/>
    <col min="8454" max="8454" width="8.7109375" style="2" customWidth="1"/>
    <col min="8455" max="8456" width="7.5703125" style="2" customWidth="1"/>
    <col min="8457" max="8457" width="6.5703125" style="2" customWidth="1"/>
    <col min="8458" max="8458" width="7.42578125" style="2" customWidth="1"/>
    <col min="8459" max="8459" width="7.140625" style="2" customWidth="1"/>
    <col min="8460" max="8460" width="7" style="2" customWidth="1"/>
    <col min="8461" max="8461" width="7.5703125" style="2" customWidth="1"/>
    <col min="8462" max="8462" width="9.42578125" style="2" customWidth="1"/>
    <col min="8463" max="8463" width="7.7109375" style="2" customWidth="1"/>
    <col min="8464" max="8464" width="11" style="2" customWidth="1"/>
    <col min="8465" max="8465" width="6.85546875" style="2" customWidth="1"/>
    <col min="8466" max="8703" width="18.85546875" style="2"/>
    <col min="8704" max="8704" width="23" style="2" customWidth="1"/>
    <col min="8705" max="8705" width="8.140625" style="2" customWidth="1"/>
    <col min="8706" max="8706" width="10" style="2" customWidth="1"/>
    <col min="8707" max="8707" width="7.140625" style="2" customWidth="1"/>
    <col min="8708" max="8708" width="7.7109375" style="2" customWidth="1"/>
    <col min="8709" max="8709" width="7.5703125" style="2" customWidth="1"/>
    <col min="8710" max="8710" width="8.7109375" style="2" customWidth="1"/>
    <col min="8711" max="8712" width="7.5703125" style="2" customWidth="1"/>
    <col min="8713" max="8713" width="6.5703125" style="2" customWidth="1"/>
    <col min="8714" max="8714" width="7.42578125" style="2" customWidth="1"/>
    <col min="8715" max="8715" width="7.140625" style="2" customWidth="1"/>
    <col min="8716" max="8716" width="7" style="2" customWidth="1"/>
    <col min="8717" max="8717" width="7.5703125" style="2" customWidth="1"/>
    <col min="8718" max="8718" width="9.42578125" style="2" customWidth="1"/>
    <col min="8719" max="8719" width="7.7109375" style="2" customWidth="1"/>
    <col min="8720" max="8720" width="11" style="2" customWidth="1"/>
    <col min="8721" max="8721" width="6.85546875" style="2" customWidth="1"/>
    <col min="8722" max="8959" width="18.85546875" style="2"/>
    <col min="8960" max="8960" width="23" style="2" customWidth="1"/>
    <col min="8961" max="8961" width="8.140625" style="2" customWidth="1"/>
    <col min="8962" max="8962" width="10" style="2" customWidth="1"/>
    <col min="8963" max="8963" width="7.140625" style="2" customWidth="1"/>
    <col min="8964" max="8964" width="7.7109375" style="2" customWidth="1"/>
    <col min="8965" max="8965" width="7.5703125" style="2" customWidth="1"/>
    <col min="8966" max="8966" width="8.7109375" style="2" customWidth="1"/>
    <col min="8967" max="8968" width="7.5703125" style="2" customWidth="1"/>
    <col min="8969" max="8969" width="6.5703125" style="2" customWidth="1"/>
    <col min="8970" max="8970" width="7.42578125" style="2" customWidth="1"/>
    <col min="8971" max="8971" width="7.140625" style="2" customWidth="1"/>
    <col min="8972" max="8972" width="7" style="2" customWidth="1"/>
    <col min="8973" max="8973" width="7.5703125" style="2" customWidth="1"/>
    <col min="8974" max="8974" width="9.42578125" style="2" customWidth="1"/>
    <col min="8975" max="8975" width="7.7109375" style="2" customWidth="1"/>
    <col min="8976" max="8976" width="11" style="2" customWidth="1"/>
    <col min="8977" max="8977" width="6.85546875" style="2" customWidth="1"/>
    <col min="8978" max="9215" width="18.85546875" style="2"/>
    <col min="9216" max="9216" width="23" style="2" customWidth="1"/>
    <col min="9217" max="9217" width="8.140625" style="2" customWidth="1"/>
    <col min="9218" max="9218" width="10" style="2" customWidth="1"/>
    <col min="9219" max="9219" width="7.140625" style="2" customWidth="1"/>
    <col min="9220" max="9220" width="7.7109375" style="2" customWidth="1"/>
    <col min="9221" max="9221" width="7.5703125" style="2" customWidth="1"/>
    <col min="9222" max="9222" width="8.7109375" style="2" customWidth="1"/>
    <col min="9223" max="9224" width="7.5703125" style="2" customWidth="1"/>
    <col min="9225" max="9225" width="6.5703125" style="2" customWidth="1"/>
    <col min="9226" max="9226" width="7.42578125" style="2" customWidth="1"/>
    <col min="9227" max="9227" width="7.140625" style="2" customWidth="1"/>
    <col min="9228" max="9228" width="7" style="2" customWidth="1"/>
    <col min="9229" max="9229" width="7.5703125" style="2" customWidth="1"/>
    <col min="9230" max="9230" width="9.42578125" style="2" customWidth="1"/>
    <col min="9231" max="9231" width="7.7109375" style="2" customWidth="1"/>
    <col min="9232" max="9232" width="11" style="2" customWidth="1"/>
    <col min="9233" max="9233" width="6.85546875" style="2" customWidth="1"/>
    <col min="9234" max="9471" width="18.85546875" style="2"/>
    <col min="9472" max="9472" width="23" style="2" customWidth="1"/>
    <col min="9473" max="9473" width="8.140625" style="2" customWidth="1"/>
    <col min="9474" max="9474" width="10" style="2" customWidth="1"/>
    <col min="9475" max="9475" width="7.140625" style="2" customWidth="1"/>
    <col min="9476" max="9476" width="7.7109375" style="2" customWidth="1"/>
    <col min="9477" max="9477" width="7.5703125" style="2" customWidth="1"/>
    <col min="9478" max="9478" width="8.7109375" style="2" customWidth="1"/>
    <col min="9479" max="9480" width="7.5703125" style="2" customWidth="1"/>
    <col min="9481" max="9481" width="6.5703125" style="2" customWidth="1"/>
    <col min="9482" max="9482" width="7.42578125" style="2" customWidth="1"/>
    <col min="9483" max="9483" width="7.140625" style="2" customWidth="1"/>
    <col min="9484" max="9484" width="7" style="2" customWidth="1"/>
    <col min="9485" max="9485" width="7.5703125" style="2" customWidth="1"/>
    <col min="9486" max="9486" width="9.42578125" style="2" customWidth="1"/>
    <col min="9487" max="9487" width="7.7109375" style="2" customWidth="1"/>
    <col min="9488" max="9488" width="11" style="2" customWidth="1"/>
    <col min="9489" max="9489" width="6.85546875" style="2" customWidth="1"/>
    <col min="9490" max="9727" width="18.85546875" style="2"/>
    <col min="9728" max="9728" width="23" style="2" customWidth="1"/>
    <col min="9729" max="9729" width="8.140625" style="2" customWidth="1"/>
    <col min="9730" max="9730" width="10" style="2" customWidth="1"/>
    <col min="9731" max="9731" width="7.140625" style="2" customWidth="1"/>
    <col min="9732" max="9732" width="7.7109375" style="2" customWidth="1"/>
    <col min="9733" max="9733" width="7.5703125" style="2" customWidth="1"/>
    <col min="9734" max="9734" width="8.7109375" style="2" customWidth="1"/>
    <col min="9735" max="9736" width="7.5703125" style="2" customWidth="1"/>
    <col min="9737" max="9737" width="6.5703125" style="2" customWidth="1"/>
    <col min="9738" max="9738" width="7.42578125" style="2" customWidth="1"/>
    <col min="9739" max="9739" width="7.140625" style="2" customWidth="1"/>
    <col min="9740" max="9740" width="7" style="2" customWidth="1"/>
    <col min="9741" max="9741" width="7.5703125" style="2" customWidth="1"/>
    <col min="9742" max="9742" width="9.42578125" style="2" customWidth="1"/>
    <col min="9743" max="9743" width="7.7109375" style="2" customWidth="1"/>
    <col min="9744" max="9744" width="11" style="2" customWidth="1"/>
    <col min="9745" max="9745" width="6.85546875" style="2" customWidth="1"/>
    <col min="9746" max="9983" width="18.85546875" style="2"/>
    <col min="9984" max="9984" width="23" style="2" customWidth="1"/>
    <col min="9985" max="9985" width="8.140625" style="2" customWidth="1"/>
    <col min="9986" max="9986" width="10" style="2" customWidth="1"/>
    <col min="9987" max="9987" width="7.140625" style="2" customWidth="1"/>
    <col min="9988" max="9988" width="7.7109375" style="2" customWidth="1"/>
    <col min="9989" max="9989" width="7.5703125" style="2" customWidth="1"/>
    <col min="9990" max="9990" width="8.7109375" style="2" customWidth="1"/>
    <col min="9991" max="9992" width="7.5703125" style="2" customWidth="1"/>
    <col min="9993" max="9993" width="6.5703125" style="2" customWidth="1"/>
    <col min="9994" max="9994" width="7.42578125" style="2" customWidth="1"/>
    <col min="9995" max="9995" width="7.140625" style="2" customWidth="1"/>
    <col min="9996" max="9996" width="7" style="2" customWidth="1"/>
    <col min="9997" max="9997" width="7.5703125" style="2" customWidth="1"/>
    <col min="9998" max="9998" width="9.42578125" style="2" customWidth="1"/>
    <col min="9999" max="9999" width="7.7109375" style="2" customWidth="1"/>
    <col min="10000" max="10000" width="11" style="2" customWidth="1"/>
    <col min="10001" max="10001" width="6.85546875" style="2" customWidth="1"/>
    <col min="10002" max="10239" width="18.85546875" style="2"/>
    <col min="10240" max="10240" width="23" style="2" customWidth="1"/>
    <col min="10241" max="10241" width="8.140625" style="2" customWidth="1"/>
    <col min="10242" max="10242" width="10" style="2" customWidth="1"/>
    <col min="10243" max="10243" width="7.140625" style="2" customWidth="1"/>
    <col min="10244" max="10244" width="7.7109375" style="2" customWidth="1"/>
    <col min="10245" max="10245" width="7.5703125" style="2" customWidth="1"/>
    <col min="10246" max="10246" width="8.7109375" style="2" customWidth="1"/>
    <col min="10247" max="10248" width="7.5703125" style="2" customWidth="1"/>
    <col min="10249" max="10249" width="6.5703125" style="2" customWidth="1"/>
    <col min="10250" max="10250" width="7.42578125" style="2" customWidth="1"/>
    <col min="10251" max="10251" width="7.140625" style="2" customWidth="1"/>
    <col min="10252" max="10252" width="7" style="2" customWidth="1"/>
    <col min="10253" max="10253" width="7.5703125" style="2" customWidth="1"/>
    <col min="10254" max="10254" width="9.42578125" style="2" customWidth="1"/>
    <col min="10255" max="10255" width="7.7109375" style="2" customWidth="1"/>
    <col min="10256" max="10256" width="11" style="2" customWidth="1"/>
    <col min="10257" max="10257" width="6.85546875" style="2" customWidth="1"/>
    <col min="10258" max="10495" width="18.85546875" style="2"/>
    <col min="10496" max="10496" width="23" style="2" customWidth="1"/>
    <col min="10497" max="10497" width="8.140625" style="2" customWidth="1"/>
    <col min="10498" max="10498" width="10" style="2" customWidth="1"/>
    <col min="10499" max="10499" width="7.140625" style="2" customWidth="1"/>
    <col min="10500" max="10500" width="7.7109375" style="2" customWidth="1"/>
    <col min="10501" max="10501" width="7.5703125" style="2" customWidth="1"/>
    <col min="10502" max="10502" width="8.7109375" style="2" customWidth="1"/>
    <col min="10503" max="10504" width="7.5703125" style="2" customWidth="1"/>
    <col min="10505" max="10505" width="6.5703125" style="2" customWidth="1"/>
    <col min="10506" max="10506" width="7.42578125" style="2" customWidth="1"/>
    <col min="10507" max="10507" width="7.140625" style="2" customWidth="1"/>
    <col min="10508" max="10508" width="7" style="2" customWidth="1"/>
    <col min="10509" max="10509" width="7.5703125" style="2" customWidth="1"/>
    <col min="10510" max="10510" width="9.42578125" style="2" customWidth="1"/>
    <col min="10511" max="10511" width="7.7109375" style="2" customWidth="1"/>
    <col min="10512" max="10512" width="11" style="2" customWidth="1"/>
    <col min="10513" max="10513" width="6.85546875" style="2" customWidth="1"/>
    <col min="10514" max="10751" width="18.85546875" style="2"/>
    <col min="10752" max="10752" width="23" style="2" customWidth="1"/>
    <col min="10753" max="10753" width="8.140625" style="2" customWidth="1"/>
    <col min="10754" max="10754" width="10" style="2" customWidth="1"/>
    <col min="10755" max="10755" width="7.140625" style="2" customWidth="1"/>
    <col min="10756" max="10756" width="7.7109375" style="2" customWidth="1"/>
    <col min="10757" max="10757" width="7.5703125" style="2" customWidth="1"/>
    <col min="10758" max="10758" width="8.7109375" style="2" customWidth="1"/>
    <col min="10759" max="10760" width="7.5703125" style="2" customWidth="1"/>
    <col min="10761" max="10761" width="6.5703125" style="2" customWidth="1"/>
    <col min="10762" max="10762" width="7.42578125" style="2" customWidth="1"/>
    <col min="10763" max="10763" width="7.140625" style="2" customWidth="1"/>
    <col min="10764" max="10764" width="7" style="2" customWidth="1"/>
    <col min="10765" max="10765" width="7.5703125" style="2" customWidth="1"/>
    <col min="10766" max="10766" width="9.42578125" style="2" customWidth="1"/>
    <col min="10767" max="10767" width="7.7109375" style="2" customWidth="1"/>
    <col min="10768" max="10768" width="11" style="2" customWidth="1"/>
    <col min="10769" max="10769" width="6.85546875" style="2" customWidth="1"/>
    <col min="10770" max="11007" width="18.85546875" style="2"/>
    <col min="11008" max="11008" width="23" style="2" customWidth="1"/>
    <col min="11009" max="11009" width="8.140625" style="2" customWidth="1"/>
    <col min="11010" max="11010" width="10" style="2" customWidth="1"/>
    <col min="11011" max="11011" width="7.140625" style="2" customWidth="1"/>
    <col min="11012" max="11012" width="7.7109375" style="2" customWidth="1"/>
    <col min="11013" max="11013" width="7.5703125" style="2" customWidth="1"/>
    <col min="11014" max="11014" width="8.7109375" style="2" customWidth="1"/>
    <col min="11015" max="11016" width="7.5703125" style="2" customWidth="1"/>
    <col min="11017" max="11017" width="6.5703125" style="2" customWidth="1"/>
    <col min="11018" max="11018" width="7.42578125" style="2" customWidth="1"/>
    <col min="11019" max="11019" width="7.140625" style="2" customWidth="1"/>
    <col min="11020" max="11020" width="7" style="2" customWidth="1"/>
    <col min="11021" max="11021" width="7.5703125" style="2" customWidth="1"/>
    <col min="11022" max="11022" width="9.42578125" style="2" customWidth="1"/>
    <col min="11023" max="11023" width="7.7109375" style="2" customWidth="1"/>
    <col min="11024" max="11024" width="11" style="2" customWidth="1"/>
    <col min="11025" max="11025" width="6.85546875" style="2" customWidth="1"/>
    <col min="11026" max="11263" width="18.85546875" style="2"/>
    <col min="11264" max="11264" width="23" style="2" customWidth="1"/>
    <col min="11265" max="11265" width="8.140625" style="2" customWidth="1"/>
    <col min="11266" max="11266" width="10" style="2" customWidth="1"/>
    <col min="11267" max="11267" width="7.140625" style="2" customWidth="1"/>
    <col min="11268" max="11268" width="7.7109375" style="2" customWidth="1"/>
    <col min="11269" max="11269" width="7.5703125" style="2" customWidth="1"/>
    <col min="11270" max="11270" width="8.7109375" style="2" customWidth="1"/>
    <col min="11271" max="11272" width="7.5703125" style="2" customWidth="1"/>
    <col min="11273" max="11273" width="6.5703125" style="2" customWidth="1"/>
    <col min="11274" max="11274" width="7.42578125" style="2" customWidth="1"/>
    <col min="11275" max="11275" width="7.140625" style="2" customWidth="1"/>
    <col min="11276" max="11276" width="7" style="2" customWidth="1"/>
    <col min="11277" max="11277" width="7.5703125" style="2" customWidth="1"/>
    <col min="11278" max="11278" width="9.42578125" style="2" customWidth="1"/>
    <col min="11279" max="11279" width="7.7109375" style="2" customWidth="1"/>
    <col min="11280" max="11280" width="11" style="2" customWidth="1"/>
    <col min="11281" max="11281" width="6.85546875" style="2" customWidth="1"/>
    <col min="11282" max="11519" width="18.85546875" style="2"/>
    <col min="11520" max="11520" width="23" style="2" customWidth="1"/>
    <col min="11521" max="11521" width="8.140625" style="2" customWidth="1"/>
    <col min="11522" max="11522" width="10" style="2" customWidth="1"/>
    <col min="11523" max="11523" width="7.140625" style="2" customWidth="1"/>
    <col min="11524" max="11524" width="7.7109375" style="2" customWidth="1"/>
    <col min="11525" max="11525" width="7.5703125" style="2" customWidth="1"/>
    <col min="11526" max="11526" width="8.7109375" style="2" customWidth="1"/>
    <col min="11527" max="11528" width="7.5703125" style="2" customWidth="1"/>
    <col min="11529" max="11529" width="6.5703125" style="2" customWidth="1"/>
    <col min="11530" max="11530" width="7.42578125" style="2" customWidth="1"/>
    <col min="11531" max="11531" width="7.140625" style="2" customWidth="1"/>
    <col min="11532" max="11532" width="7" style="2" customWidth="1"/>
    <col min="11533" max="11533" width="7.5703125" style="2" customWidth="1"/>
    <col min="11534" max="11534" width="9.42578125" style="2" customWidth="1"/>
    <col min="11535" max="11535" width="7.7109375" style="2" customWidth="1"/>
    <col min="11536" max="11536" width="11" style="2" customWidth="1"/>
    <col min="11537" max="11537" width="6.85546875" style="2" customWidth="1"/>
    <col min="11538" max="11775" width="18.85546875" style="2"/>
    <col min="11776" max="11776" width="23" style="2" customWidth="1"/>
    <col min="11777" max="11777" width="8.140625" style="2" customWidth="1"/>
    <col min="11778" max="11778" width="10" style="2" customWidth="1"/>
    <col min="11779" max="11779" width="7.140625" style="2" customWidth="1"/>
    <col min="11780" max="11780" width="7.7109375" style="2" customWidth="1"/>
    <col min="11781" max="11781" width="7.5703125" style="2" customWidth="1"/>
    <col min="11782" max="11782" width="8.7109375" style="2" customWidth="1"/>
    <col min="11783" max="11784" width="7.5703125" style="2" customWidth="1"/>
    <col min="11785" max="11785" width="6.5703125" style="2" customWidth="1"/>
    <col min="11786" max="11786" width="7.42578125" style="2" customWidth="1"/>
    <col min="11787" max="11787" width="7.140625" style="2" customWidth="1"/>
    <col min="11788" max="11788" width="7" style="2" customWidth="1"/>
    <col min="11789" max="11789" width="7.5703125" style="2" customWidth="1"/>
    <col min="11790" max="11790" width="9.42578125" style="2" customWidth="1"/>
    <col min="11791" max="11791" width="7.7109375" style="2" customWidth="1"/>
    <col min="11792" max="11792" width="11" style="2" customWidth="1"/>
    <col min="11793" max="11793" width="6.85546875" style="2" customWidth="1"/>
    <col min="11794" max="12031" width="18.85546875" style="2"/>
    <col min="12032" max="12032" width="23" style="2" customWidth="1"/>
    <col min="12033" max="12033" width="8.140625" style="2" customWidth="1"/>
    <col min="12034" max="12034" width="10" style="2" customWidth="1"/>
    <col min="12035" max="12035" width="7.140625" style="2" customWidth="1"/>
    <col min="12036" max="12036" width="7.7109375" style="2" customWidth="1"/>
    <col min="12037" max="12037" width="7.5703125" style="2" customWidth="1"/>
    <col min="12038" max="12038" width="8.7109375" style="2" customWidth="1"/>
    <col min="12039" max="12040" width="7.5703125" style="2" customWidth="1"/>
    <col min="12041" max="12041" width="6.5703125" style="2" customWidth="1"/>
    <col min="12042" max="12042" width="7.42578125" style="2" customWidth="1"/>
    <col min="12043" max="12043" width="7.140625" style="2" customWidth="1"/>
    <col min="12044" max="12044" width="7" style="2" customWidth="1"/>
    <col min="12045" max="12045" width="7.5703125" style="2" customWidth="1"/>
    <col min="12046" max="12046" width="9.42578125" style="2" customWidth="1"/>
    <col min="12047" max="12047" width="7.7109375" style="2" customWidth="1"/>
    <col min="12048" max="12048" width="11" style="2" customWidth="1"/>
    <col min="12049" max="12049" width="6.85546875" style="2" customWidth="1"/>
    <col min="12050" max="12287" width="18.85546875" style="2"/>
    <col min="12288" max="12288" width="23" style="2" customWidth="1"/>
    <col min="12289" max="12289" width="8.140625" style="2" customWidth="1"/>
    <col min="12290" max="12290" width="10" style="2" customWidth="1"/>
    <col min="12291" max="12291" width="7.140625" style="2" customWidth="1"/>
    <col min="12292" max="12292" width="7.7109375" style="2" customWidth="1"/>
    <col min="12293" max="12293" width="7.5703125" style="2" customWidth="1"/>
    <col min="12294" max="12294" width="8.7109375" style="2" customWidth="1"/>
    <col min="12295" max="12296" width="7.5703125" style="2" customWidth="1"/>
    <col min="12297" max="12297" width="6.5703125" style="2" customWidth="1"/>
    <col min="12298" max="12298" width="7.42578125" style="2" customWidth="1"/>
    <col min="12299" max="12299" width="7.140625" style="2" customWidth="1"/>
    <col min="12300" max="12300" width="7" style="2" customWidth="1"/>
    <col min="12301" max="12301" width="7.5703125" style="2" customWidth="1"/>
    <col min="12302" max="12302" width="9.42578125" style="2" customWidth="1"/>
    <col min="12303" max="12303" width="7.7109375" style="2" customWidth="1"/>
    <col min="12304" max="12304" width="11" style="2" customWidth="1"/>
    <col min="12305" max="12305" width="6.85546875" style="2" customWidth="1"/>
    <col min="12306" max="12543" width="18.85546875" style="2"/>
    <col min="12544" max="12544" width="23" style="2" customWidth="1"/>
    <col min="12545" max="12545" width="8.140625" style="2" customWidth="1"/>
    <col min="12546" max="12546" width="10" style="2" customWidth="1"/>
    <col min="12547" max="12547" width="7.140625" style="2" customWidth="1"/>
    <col min="12548" max="12548" width="7.7109375" style="2" customWidth="1"/>
    <col min="12549" max="12549" width="7.5703125" style="2" customWidth="1"/>
    <col min="12550" max="12550" width="8.7109375" style="2" customWidth="1"/>
    <col min="12551" max="12552" width="7.5703125" style="2" customWidth="1"/>
    <col min="12553" max="12553" width="6.5703125" style="2" customWidth="1"/>
    <col min="12554" max="12554" width="7.42578125" style="2" customWidth="1"/>
    <col min="12555" max="12555" width="7.140625" style="2" customWidth="1"/>
    <col min="12556" max="12556" width="7" style="2" customWidth="1"/>
    <col min="12557" max="12557" width="7.5703125" style="2" customWidth="1"/>
    <col min="12558" max="12558" width="9.42578125" style="2" customWidth="1"/>
    <col min="12559" max="12559" width="7.7109375" style="2" customWidth="1"/>
    <col min="12560" max="12560" width="11" style="2" customWidth="1"/>
    <col min="12561" max="12561" width="6.85546875" style="2" customWidth="1"/>
    <col min="12562" max="12799" width="18.85546875" style="2"/>
    <col min="12800" max="12800" width="23" style="2" customWidth="1"/>
    <col min="12801" max="12801" width="8.140625" style="2" customWidth="1"/>
    <col min="12802" max="12802" width="10" style="2" customWidth="1"/>
    <col min="12803" max="12803" width="7.140625" style="2" customWidth="1"/>
    <col min="12804" max="12804" width="7.7109375" style="2" customWidth="1"/>
    <col min="12805" max="12805" width="7.5703125" style="2" customWidth="1"/>
    <col min="12806" max="12806" width="8.7109375" style="2" customWidth="1"/>
    <col min="12807" max="12808" width="7.5703125" style="2" customWidth="1"/>
    <col min="12809" max="12809" width="6.5703125" style="2" customWidth="1"/>
    <col min="12810" max="12810" width="7.42578125" style="2" customWidth="1"/>
    <col min="12811" max="12811" width="7.140625" style="2" customWidth="1"/>
    <col min="12812" max="12812" width="7" style="2" customWidth="1"/>
    <col min="12813" max="12813" width="7.5703125" style="2" customWidth="1"/>
    <col min="12814" max="12814" width="9.42578125" style="2" customWidth="1"/>
    <col min="12815" max="12815" width="7.7109375" style="2" customWidth="1"/>
    <col min="12816" max="12816" width="11" style="2" customWidth="1"/>
    <col min="12817" max="12817" width="6.85546875" style="2" customWidth="1"/>
    <col min="12818" max="13055" width="18.85546875" style="2"/>
    <col min="13056" max="13056" width="23" style="2" customWidth="1"/>
    <col min="13057" max="13057" width="8.140625" style="2" customWidth="1"/>
    <col min="13058" max="13058" width="10" style="2" customWidth="1"/>
    <col min="13059" max="13059" width="7.140625" style="2" customWidth="1"/>
    <col min="13060" max="13060" width="7.7109375" style="2" customWidth="1"/>
    <col min="13061" max="13061" width="7.5703125" style="2" customWidth="1"/>
    <col min="13062" max="13062" width="8.7109375" style="2" customWidth="1"/>
    <col min="13063" max="13064" width="7.5703125" style="2" customWidth="1"/>
    <col min="13065" max="13065" width="6.5703125" style="2" customWidth="1"/>
    <col min="13066" max="13066" width="7.42578125" style="2" customWidth="1"/>
    <col min="13067" max="13067" width="7.140625" style="2" customWidth="1"/>
    <col min="13068" max="13068" width="7" style="2" customWidth="1"/>
    <col min="13069" max="13069" width="7.5703125" style="2" customWidth="1"/>
    <col min="13070" max="13070" width="9.42578125" style="2" customWidth="1"/>
    <col min="13071" max="13071" width="7.7109375" style="2" customWidth="1"/>
    <col min="13072" max="13072" width="11" style="2" customWidth="1"/>
    <col min="13073" max="13073" width="6.85546875" style="2" customWidth="1"/>
    <col min="13074" max="13311" width="18.85546875" style="2"/>
    <col min="13312" max="13312" width="23" style="2" customWidth="1"/>
    <col min="13313" max="13313" width="8.140625" style="2" customWidth="1"/>
    <col min="13314" max="13314" width="10" style="2" customWidth="1"/>
    <col min="13315" max="13315" width="7.140625" style="2" customWidth="1"/>
    <col min="13316" max="13316" width="7.7109375" style="2" customWidth="1"/>
    <col min="13317" max="13317" width="7.5703125" style="2" customWidth="1"/>
    <col min="13318" max="13318" width="8.7109375" style="2" customWidth="1"/>
    <col min="13319" max="13320" width="7.5703125" style="2" customWidth="1"/>
    <col min="13321" max="13321" width="6.5703125" style="2" customWidth="1"/>
    <col min="13322" max="13322" width="7.42578125" style="2" customWidth="1"/>
    <col min="13323" max="13323" width="7.140625" style="2" customWidth="1"/>
    <col min="13324" max="13324" width="7" style="2" customWidth="1"/>
    <col min="13325" max="13325" width="7.5703125" style="2" customWidth="1"/>
    <col min="13326" max="13326" width="9.42578125" style="2" customWidth="1"/>
    <col min="13327" max="13327" width="7.7109375" style="2" customWidth="1"/>
    <col min="13328" max="13328" width="11" style="2" customWidth="1"/>
    <col min="13329" max="13329" width="6.85546875" style="2" customWidth="1"/>
    <col min="13330" max="13567" width="18.85546875" style="2"/>
    <col min="13568" max="13568" width="23" style="2" customWidth="1"/>
    <col min="13569" max="13569" width="8.140625" style="2" customWidth="1"/>
    <col min="13570" max="13570" width="10" style="2" customWidth="1"/>
    <col min="13571" max="13571" width="7.140625" style="2" customWidth="1"/>
    <col min="13572" max="13572" width="7.7109375" style="2" customWidth="1"/>
    <col min="13573" max="13573" width="7.5703125" style="2" customWidth="1"/>
    <col min="13574" max="13574" width="8.7109375" style="2" customWidth="1"/>
    <col min="13575" max="13576" width="7.5703125" style="2" customWidth="1"/>
    <col min="13577" max="13577" width="6.5703125" style="2" customWidth="1"/>
    <col min="13578" max="13578" width="7.42578125" style="2" customWidth="1"/>
    <col min="13579" max="13579" width="7.140625" style="2" customWidth="1"/>
    <col min="13580" max="13580" width="7" style="2" customWidth="1"/>
    <col min="13581" max="13581" width="7.5703125" style="2" customWidth="1"/>
    <col min="13582" max="13582" width="9.42578125" style="2" customWidth="1"/>
    <col min="13583" max="13583" width="7.7109375" style="2" customWidth="1"/>
    <col min="13584" max="13584" width="11" style="2" customWidth="1"/>
    <col min="13585" max="13585" width="6.85546875" style="2" customWidth="1"/>
    <col min="13586" max="13823" width="18.85546875" style="2"/>
    <col min="13824" max="13824" width="23" style="2" customWidth="1"/>
    <col min="13825" max="13825" width="8.140625" style="2" customWidth="1"/>
    <col min="13826" max="13826" width="10" style="2" customWidth="1"/>
    <col min="13827" max="13827" width="7.140625" style="2" customWidth="1"/>
    <col min="13828" max="13828" width="7.7109375" style="2" customWidth="1"/>
    <col min="13829" max="13829" width="7.5703125" style="2" customWidth="1"/>
    <col min="13830" max="13830" width="8.7109375" style="2" customWidth="1"/>
    <col min="13831" max="13832" width="7.5703125" style="2" customWidth="1"/>
    <col min="13833" max="13833" width="6.5703125" style="2" customWidth="1"/>
    <col min="13834" max="13834" width="7.42578125" style="2" customWidth="1"/>
    <col min="13835" max="13835" width="7.140625" style="2" customWidth="1"/>
    <col min="13836" max="13836" width="7" style="2" customWidth="1"/>
    <col min="13837" max="13837" width="7.5703125" style="2" customWidth="1"/>
    <col min="13838" max="13838" width="9.42578125" style="2" customWidth="1"/>
    <col min="13839" max="13839" width="7.7109375" style="2" customWidth="1"/>
    <col min="13840" max="13840" width="11" style="2" customWidth="1"/>
    <col min="13841" max="13841" width="6.85546875" style="2" customWidth="1"/>
    <col min="13842" max="14079" width="18.85546875" style="2"/>
    <col min="14080" max="14080" width="23" style="2" customWidth="1"/>
    <col min="14081" max="14081" width="8.140625" style="2" customWidth="1"/>
    <col min="14082" max="14082" width="10" style="2" customWidth="1"/>
    <col min="14083" max="14083" width="7.140625" style="2" customWidth="1"/>
    <col min="14084" max="14084" width="7.7109375" style="2" customWidth="1"/>
    <col min="14085" max="14085" width="7.5703125" style="2" customWidth="1"/>
    <col min="14086" max="14086" width="8.7109375" style="2" customWidth="1"/>
    <col min="14087" max="14088" width="7.5703125" style="2" customWidth="1"/>
    <col min="14089" max="14089" width="6.5703125" style="2" customWidth="1"/>
    <col min="14090" max="14090" width="7.42578125" style="2" customWidth="1"/>
    <col min="14091" max="14091" width="7.140625" style="2" customWidth="1"/>
    <col min="14092" max="14092" width="7" style="2" customWidth="1"/>
    <col min="14093" max="14093" width="7.5703125" style="2" customWidth="1"/>
    <col min="14094" max="14094" width="9.42578125" style="2" customWidth="1"/>
    <col min="14095" max="14095" width="7.7109375" style="2" customWidth="1"/>
    <col min="14096" max="14096" width="11" style="2" customWidth="1"/>
    <col min="14097" max="14097" width="6.85546875" style="2" customWidth="1"/>
    <col min="14098" max="14335" width="18.85546875" style="2"/>
    <col min="14336" max="14336" width="23" style="2" customWidth="1"/>
    <col min="14337" max="14337" width="8.140625" style="2" customWidth="1"/>
    <col min="14338" max="14338" width="10" style="2" customWidth="1"/>
    <col min="14339" max="14339" width="7.140625" style="2" customWidth="1"/>
    <col min="14340" max="14340" width="7.7109375" style="2" customWidth="1"/>
    <col min="14341" max="14341" width="7.5703125" style="2" customWidth="1"/>
    <col min="14342" max="14342" width="8.7109375" style="2" customWidth="1"/>
    <col min="14343" max="14344" width="7.5703125" style="2" customWidth="1"/>
    <col min="14345" max="14345" width="6.5703125" style="2" customWidth="1"/>
    <col min="14346" max="14346" width="7.42578125" style="2" customWidth="1"/>
    <col min="14347" max="14347" width="7.140625" style="2" customWidth="1"/>
    <col min="14348" max="14348" width="7" style="2" customWidth="1"/>
    <col min="14349" max="14349" width="7.5703125" style="2" customWidth="1"/>
    <col min="14350" max="14350" width="9.42578125" style="2" customWidth="1"/>
    <col min="14351" max="14351" width="7.7109375" style="2" customWidth="1"/>
    <col min="14352" max="14352" width="11" style="2" customWidth="1"/>
    <col min="14353" max="14353" width="6.85546875" style="2" customWidth="1"/>
    <col min="14354" max="14591" width="18.85546875" style="2"/>
    <col min="14592" max="14592" width="23" style="2" customWidth="1"/>
    <col min="14593" max="14593" width="8.140625" style="2" customWidth="1"/>
    <col min="14594" max="14594" width="10" style="2" customWidth="1"/>
    <col min="14595" max="14595" width="7.140625" style="2" customWidth="1"/>
    <col min="14596" max="14596" width="7.7109375" style="2" customWidth="1"/>
    <col min="14597" max="14597" width="7.5703125" style="2" customWidth="1"/>
    <col min="14598" max="14598" width="8.7109375" style="2" customWidth="1"/>
    <col min="14599" max="14600" width="7.5703125" style="2" customWidth="1"/>
    <col min="14601" max="14601" width="6.5703125" style="2" customWidth="1"/>
    <col min="14602" max="14602" width="7.42578125" style="2" customWidth="1"/>
    <col min="14603" max="14603" width="7.140625" style="2" customWidth="1"/>
    <col min="14604" max="14604" width="7" style="2" customWidth="1"/>
    <col min="14605" max="14605" width="7.5703125" style="2" customWidth="1"/>
    <col min="14606" max="14606" width="9.42578125" style="2" customWidth="1"/>
    <col min="14607" max="14607" width="7.7109375" style="2" customWidth="1"/>
    <col min="14608" max="14608" width="11" style="2" customWidth="1"/>
    <col min="14609" max="14609" width="6.85546875" style="2" customWidth="1"/>
    <col min="14610" max="14847" width="18.85546875" style="2"/>
    <col min="14848" max="14848" width="23" style="2" customWidth="1"/>
    <col min="14849" max="14849" width="8.140625" style="2" customWidth="1"/>
    <col min="14850" max="14850" width="10" style="2" customWidth="1"/>
    <col min="14851" max="14851" width="7.140625" style="2" customWidth="1"/>
    <col min="14852" max="14852" width="7.7109375" style="2" customWidth="1"/>
    <col min="14853" max="14853" width="7.5703125" style="2" customWidth="1"/>
    <col min="14854" max="14854" width="8.7109375" style="2" customWidth="1"/>
    <col min="14855" max="14856" width="7.5703125" style="2" customWidth="1"/>
    <col min="14857" max="14857" width="6.5703125" style="2" customWidth="1"/>
    <col min="14858" max="14858" width="7.42578125" style="2" customWidth="1"/>
    <col min="14859" max="14859" width="7.140625" style="2" customWidth="1"/>
    <col min="14860" max="14860" width="7" style="2" customWidth="1"/>
    <col min="14861" max="14861" width="7.5703125" style="2" customWidth="1"/>
    <col min="14862" max="14862" width="9.42578125" style="2" customWidth="1"/>
    <col min="14863" max="14863" width="7.7109375" style="2" customWidth="1"/>
    <col min="14864" max="14864" width="11" style="2" customWidth="1"/>
    <col min="14865" max="14865" width="6.85546875" style="2" customWidth="1"/>
    <col min="14866" max="15103" width="18.85546875" style="2"/>
    <col min="15104" max="15104" width="23" style="2" customWidth="1"/>
    <col min="15105" max="15105" width="8.140625" style="2" customWidth="1"/>
    <col min="15106" max="15106" width="10" style="2" customWidth="1"/>
    <col min="15107" max="15107" width="7.140625" style="2" customWidth="1"/>
    <col min="15108" max="15108" width="7.7109375" style="2" customWidth="1"/>
    <col min="15109" max="15109" width="7.5703125" style="2" customWidth="1"/>
    <col min="15110" max="15110" width="8.7109375" style="2" customWidth="1"/>
    <col min="15111" max="15112" width="7.5703125" style="2" customWidth="1"/>
    <col min="15113" max="15113" width="6.5703125" style="2" customWidth="1"/>
    <col min="15114" max="15114" width="7.42578125" style="2" customWidth="1"/>
    <col min="15115" max="15115" width="7.140625" style="2" customWidth="1"/>
    <col min="15116" max="15116" width="7" style="2" customWidth="1"/>
    <col min="15117" max="15117" width="7.5703125" style="2" customWidth="1"/>
    <col min="15118" max="15118" width="9.42578125" style="2" customWidth="1"/>
    <col min="15119" max="15119" width="7.7109375" style="2" customWidth="1"/>
    <col min="15120" max="15120" width="11" style="2" customWidth="1"/>
    <col min="15121" max="15121" width="6.85546875" style="2" customWidth="1"/>
    <col min="15122" max="15359" width="18.85546875" style="2"/>
    <col min="15360" max="15360" width="23" style="2" customWidth="1"/>
    <col min="15361" max="15361" width="8.140625" style="2" customWidth="1"/>
    <col min="15362" max="15362" width="10" style="2" customWidth="1"/>
    <col min="15363" max="15363" width="7.140625" style="2" customWidth="1"/>
    <col min="15364" max="15364" width="7.7109375" style="2" customWidth="1"/>
    <col min="15365" max="15365" width="7.5703125" style="2" customWidth="1"/>
    <col min="15366" max="15366" width="8.7109375" style="2" customWidth="1"/>
    <col min="15367" max="15368" width="7.5703125" style="2" customWidth="1"/>
    <col min="15369" max="15369" width="6.5703125" style="2" customWidth="1"/>
    <col min="15370" max="15370" width="7.42578125" style="2" customWidth="1"/>
    <col min="15371" max="15371" width="7.140625" style="2" customWidth="1"/>
    <col min="15372" max="15372" width="7" style="2" customWidth="1"/>
    <col min="15373" max="15373" width="7.5703125" style="2" customWidth="1"/>
    <col min="15374" max="15374" width="9.42578125" style="2" customWidth="1"/>
    <col min="15375" max="15375" width="7.7109375" style="2" customWidth="1"/>
    <col min="15376" max="15376" width="11" style="2" customWidth="1"/>
    <col min="15377" max="15377" width="6.85546875" style="2" customWidth="1"/>
    <col min="15378" max="15615" width="18.85546875" style="2"/>
    <col min="15616" max="15616" width="23" style="2" customWidth="1"/>
    <col min="15617" max="15617" width="8.140625" style="2" customWidth="1"/>
    <col min="15618" max="15618" width="10" style="2" customWidth="1"/>
    <col min="15619" max="15619" width="7.140625" style="2" customWidth="1"/>
    <col min="15620" max="15620" width="7.7109375" style="2" customWidth="1"/>
    <col min="15621" max="15621" width="7.5703125" style="2" customWidth="1"/>
    <col min="15622" max="15622" width="8.7109375" style="2" customWidth="1"/>
    <col min="15623" max="15624" width="7.5703125" style="2" customWidth="1"/>
    <col min="15625" max="15625" width="6.5703125" style="2" customWidth="1"/>
    <col min="15626" max="15626" width="7.42578125" style="2" customWidth="1"/>
    <col min="15627" max="15627" width="7.140625" style="2" customWidth="1"/>
    <col min="15628" max="15628" width="7" style="2" customWidth="1"/>
    <col min="15629" max="15629" width="7.5703125" style="2" customWidth="1"/>
    <col min="15630" max="15630" width="9.42578125" style="2" customWidth="1"/>
    <col min="15631" max="15631" width="7.7109375" style="2" customWidth="1"/>
    <col min="15632" max="15632" width="11" style="2" customWidth="1"/>
    <col min="15633" max="15633" width="6.85546875" style="2" customWidth="1"/>
    <col min="15634" max="15871" width="18.85546875" style="2"/>
    <col min="15872" max="15872" width="23" style="2" customWidth="1"/>
    <col min="15873" max="15873" width="8.140625" style="2" customWidth="1"/>
    <col min="15874" max="15874" width="10" style="2" customWidth="1"/>
    <col min="15875" max="15875" width="7.140625" style="2" customWidth="1"/>
    <col min="15876" max="15876" width="7.7109375" style="2" customWidth="1"/>
    <col min="15877" max="15877" width="7.5703125" style="2" customWidth="1"/>
    <col min="15878" max="15878" width="8.7109375" style="2" customWidth="1"/>
    <col min="15879" max="15880" width="7.5703125" style="2" customWidth="1"/>
    <col min="15881" max="15881" width="6.5703125" style="2" customWidth="1"/>
    <col min="15882" max="15882" width="7.42578125" style="2" customWidth="1"/>
    <col min="15883" max="15883" width="7.140625" style="2" customWidth="1"/>
    <col min="15884" max="15884" width="7" style="2" customWidth="1"/>
    <col min="15885" max="15885" width="7.5703125" style="2" customWidth="1"/>
    <col min="15886" max="15886" width="9.42578125" style="2" customWidth="1"/>
    <col min="15887" max="15887" width="7.7109375" style="2" customWidth="1"/>
    <col min="15888" max="15888" width="11" style="2" customWidth="1"/>
    <col min="15889" max="15889" width="6.85546875" style="2" customWidth="1"/>
    <col min="15890" max="16127" width="18.85546875" style="2"/>
    <col min="16128" max="16128" width="23" style="2" customWidth="1"/>
    <col min="16129" max="16129" width="8.140625" style="2" customWidth="1"/>
    <col min="16130" max="16130" width="10" style="2" customWidth="1"/>
    <col min="16131" max="16131" width="7.140625" style="2" customWidth="1"/>
    <col min="16132" max="16132" width="7.7109375" style="2" customWidth="1"/>
    <col min="16133" max="16133" width="7.5703125" style="2" customWidth="1"/>
    <col min="16134" max="16134" width="8.7109375" style="2" customWidth="1"/>
    <col min="16135" max="16136" width="7.5703125" style="2" customWidth="1"/>
    <col min="16137" max="16137" width="6.5703125" style="2" customWidth="1"/>
    <col min="16138" max="16138" width="7.42578125" style="2" customWidth="1"/>
    <col min="16139" max="16139" width="7.140625" style="2" customWidth="1"/>
    <col min="16140" max="16140" width="7" style="2" customWidth="1"/>
    <col min="16141" max="16141" width="7.5703125" style="2" customWidth="1"/>
    <col min="16142" max="16142" width="9.42578125" style="2" customWidth="1"/>
    <col min="16143" max="16143" width="7.7109375" style="2" customWidth="1"/>
    <col min="16144" max="16144" width="11" style="2" customWidth="1"/>
    <col min="16145" max="16145" width="6.85546875" style="2" customWidth="1"/>
    <col min="16146" max="16384" width="18.85546875" style="2"/>
  </cols>
  <sheetData>
    <row r="1" spans="1:19">
      <c r="A1" s="32" t="s">
        <v>88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>
      <c r="A2" s="25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36" customHeight="1">
      <c r="A3" s="33" t="s">
        <v>0</v>
      </c>
      <c r="B3" s="34" t="s">
        <v>81</v>
      </c>
      <c r="C3" s="35"/>
      <c r="D3" s="34" t="s">
        <v>82</v>
      </c>
      <c r="E3" s="35"/>
      <c r="F3" s="34" t="s">
        <v>83</v>
      </c>
      <c r="G3" s="35"/>
      <c r="H3" s="34" t="s">
        <v>84</v>
      </c>
      <c r="I3" s="35"/>
      <c r="J3" s="34" t="s">
        <v>85</v>
      </c>
      <c r="K3" s="35"/>
      <c r="L3" s="34" t="s">
        <v>86</v>
      </c>
      <c r="M3" s="35"/>
      <c r="N3" s="34" t="s">
        <v>87</v>
      </c>
      <c r="O3" s="35"/>
      <c r="P3" s="34" t="s">
        <v>24</v>
      </c>
      <c r="Q3" s="35"/>
    </row>
    <row r="4" spans="1:19">
      <c r="A4" s="33"/>
      <c r="B4" s="24" t="s">
        <v>41</v>
      </c>
      <c r="C4" s="24" t="s">
        <v>42</v>
      </c>
      <c r="D4" s="24" t="s">
        <v>41</v>
      </c>
      <c r="E4" s="24" t="s">
        <v>42</v>
      </c>
      <c r="F4" s="24" t="s">
        <v>41</v>
      </c>
      <c r="G4" s="24" t="s">
        <v>42</v>
      </c>
      <c r="H4" s="24" t="s">
        <v>41</v>
      </c>
      <c r="I4" s="24" t="s">
        <v>42</v>
      </c>
      <c r="J4" s="24" t="s">
        <v>41</v>
      </c>
      <c r="K4" s="24" t="s">
        <v>42</v>
      </c>
      <c r="L4" s="24" t="s">
        <v>41</v>
      </c>
      <c r="M4" s="24" t="s">
        <v>42</v>
      </c>
      <c r="N4" s="24" t="s">
        <v>41</v>
      </c>
      <c r="O4" s="24" t="s">
        <v>42</v>
      </c>
      <c r="P4" s="24" t="s">
        <v>41</v>
      </c>
      <c r="Q4" s="24" t="s">
        <v>42</v>
      </c>
    </row>
    <row r="5" spans="1:19">
      <c r="A5" s="3" t="s">
        <v>14</v>
      </c>
      <c r="B5" s="4">
        <v>0</v>
      </c>
      <c r="C5" s="6">
        <v>0</v>
      </c>
      <c r="D5" s="5">
        <v>0</v>
      </c>
      <c r="E5" s="6">
        <v>0</v>
      </c>
      <c r="F5" s="5">
        <v>0</v>
      </c>
      <c r="G5" s="6">
        <v>0</v>
      </c>
      <c r="H5" s="5">
        <v>0</v>
      </c>
      <c r="I5" s="6">
        <v>0</v>
      </c>
      <c r="J5" s="5">
        <v>0</v>
      </c>
      <c r="K5" s="6">
        <v>0</v>
      </c>
      <c r="L5" s="5">
        <v>0</v>
      </c>
      <c r="M5" s="6">
        <v>0</v>
      </c>
      <c r="N5" s="5">
        <v>0</v>
      </c>
      <c r="O5" s="6">
        <v>0</v>
      </c>
      <c r="P5" s="5">
        <f>B5+D5+F5+H5+J5+L5+N5</f>
        <v>0</v>
      </c>
      <c r="Q5" s="6">
        <v>0</v>
      </c>
      <c r="R5" s="7"/>
      <c r="S5" s="7"/>
    </row>
    <row r="6" spans="1:19">
      <c r="A6" s="3" t="s">
        <v>15</v>
      </c>
      <c r="B6" s="4">
        <v>0</v>
      </c>
      <c r="C6" s="6">
        <v>0</v>
      </c>
      <c r="D6" s="5">
        <v>0</v>
      </c>
      <c r="E6" s="6">
        <v>0</v>
      </c>
      <c r="F6" s="5">
        <v>0</v>
      </c>
      <c r="G6" s="6">
        <v>0</v>
      </c>
      <c r="H6" s="5">
        <v>0</v>
      </c>
      <c r="I6" s="6">
        <v>0</v>
      </c>
      <c r="J6" s="5">
        <v>0</v>
      </c>
      <c r="K6" s="6">
        <v>0</v>
      </c>
      <c r="L6" s="5">
        <v>0</v>
      </c>
      <c r="M6" s="6">
        <v>0</v>
      </c>
      <c r="N6" s="5">
        <v>0</v>
      </c>
      <c r="O6" s="6">
        <v>0</v>
      </c>
      <c r="P6" s="5">
        <f t="shared" ref="P6:P14" si="0">B6+D6+F6+H6+J6+L6+N6</f>
        <v>0</v>
      </c>
      <c r="Q6" s="6">
        <v>0</v>
      </c>
      <c r="R6" s="7"/>
      <c r="S6" s="7"/>
    </row>
    <row r="7" spans="1:19">
      <c r="A7" s="3" t="s">
        <v>16</v>
      </c>
      <c r="B7" s="4">
        <v>0</v>
      </c>
      <c r="C7" s="6">
        <v>0</v>
      </c>
      <c r="D7" s="5">
        <v>0</v>
      </c>
      <c r="E7" s="6">
        <v>0</v>
      </c>
      <c r="F7" s="5">
        <v>0</v>
      </c>
      <c r="G7" s="6">
        <v>0</v>
      </c>
      <c r="H7" s="5">
        <v>0</v>
      </c>
      <c r="I7" s="6">
        <v>0</v>
      </c>
      <c r="J7" s="5">
        <v>0</v>
      </c>
      <c r="K7" s="6">
        <v>0</v>
      </c>
      <c r="L7" s="5">
        <v>0</v>
      </c>
      <c r="M7" s="6">
        <v>0</v>
      </c>
      <c r="N7" s="5">
        <v>0</v>
      </c>
      <c r="O7" s="6">
        <v>0</v>
      </c>
      <c r="P7" s="5">
        <f t="shared" si="0"/>
        <v>0</v>
      </c>
      <c r="Q7" s="6">
        <v>0</v>
      </c>
      <c r="R7" s="7"/>
      <c r="S7" s="7"/>
    </row>
    <row r="8" spans="1:19">
      <c r="A8" s="3" t="s">
        <v>17</v>
      </c>
      <c r="B8" s="4">
        <v>0</v>
      </c>
      <c r="C8" s="6">
        <v>0</v>
      </c>
      <c r="D8" s="5">
        <v>0</v>
      </c>
      <c r="E8" s="6">
        <v>0</v>
      </c>
      <c r="F8" s="5">
        <v>0</v>
      </c>
      <c r="G8" s="6">
        <v>0</v>
      </c>
      <c r="H8" s="5">
        <v>0</v>
      </c>
      <c r="I8" s="6">
        <v>0</v>
      </c>
      <c r="J8" s="5">
        <v>0</v>
      </c>
      <c r="K8" s="6">
        <v>0</v>
      </c>
      <c r="L8" s="5">
        <v>0</v>
      </c>
      <c r="M8" s="6">
        <v>0</v>
      </c>
      <c r="N8" s="5">
        <v>0</v>
      </c>
      <c r="O8" s="6">
        <v>0</v>
      </c>
      <c r="P8" s="5">
        <f t="shared" si="0"/>
        <v>0</v>
      </c>
      <c r="Q8" s="6">
        <v>0</v>
      </c>
      <c r="R8" s="7"/>
      <c r="S8" s="7"/>
    </row>
    <row r="9" spans="1:19">
      <c r="A9" s="3" t="s">
        <v>18</v>
      </c>
      <c r="B9" s="4">
        <v>0</v>
      </c>
      <c r="C9" s="6">
        <v>0</v>
      </c>
      <c r="D9" s="5">
        <v>0</v>
      </c>
      <c r="E9" s="6">
        <v>0</v>
      </c>
      <c r="F9" s="5">
        <v>0</v>
      </c>
      <c r="G9" s="6">
        <v>0</v>
      </c>
      <c r="H9" s="5">
        <v>0</v>
      </c>
      <c r="I9" s="6">
        <v>0</v>
      </c>
      <c r="J9" s="5">
        <v>0</v>
      </c>
      <c r="K9" s="6">
        <v>0</v>
      </c>
      <c r="L9" s="5">
        <v>0</v>
      </c>
      <c r="M9" s="6">
        <v>0</v>
      </c>
      <c r="N9" s="5">
        <v>0</v>
      </c>
      <c r="O9" s="6">
        <v>0</v>
      </c>
      <c r="P9" s="5">
        <f t="shared" si="0"/>
        <v>0</v>
      </c>
      <c r="Q9" s="6">
        <v>0</v>
      </c>
      <c r="R9" s="7"/>
      <c r="S9" s="7"/>
    </row>
    <row r="10" spans="1:19">
      <c r="A10" s="3" t="s">
        <v>19</v>
      </c>
      <c r="B10" s="4">
        <v>0</v>
      </c>
      <c r="C10" s="6">
        <v>0</v>
      </c>
      <c r="D10" s="5">
        <v>0</v>
      </c>
      <c r="E10" s="6">
        <v>0</v>
      </c>
      <c r="F10" s="5">
        <v>0</v>
      </c>
      <c r="G10" s="6">
        <v>0</v>
      </c>
      <c r="H10" s="5">
        <v>0</v>
      </c>
      <c r="I10" s="6">
        <v>0</v>
      </c>
      <c r="J10" s="5">
        <v>0</v>
      </c>
      <c r="K10" s="6">
        <v>0</v>
      </c>
      <c r="L10" s="5">
        <v>0</v>
      </c>
      <c r="M10" s="6">
        <v>0</v>
      </c>
      <c r="N10" s="5">
        <v>0</v>
      </c>
      <c r="O10" s="6">
        <v>0</v>
      </c>
      <c r="P10" s="5">
        <f t="shared" si="0"/>
        <v>0</v>
      </c>
      <c r="Q10" s="6">
        <v>0</v>
      </c>
      <c r="R10" s="7"/>
      <c r="S10" s="7"/>
    </row>
    <row r="11" spans="1:19">
      <c r="A11" s="3" t="s">
        <v>20</v>
      </c>
      <c r="B11" s="4">
        <v>0</v>
      </c>
      <c r="C11" s="6">
        <v>0</v>
      </c>
      <c r="D11" s="5">
        <v>0</v>
      </c>
      <c r="E11" s="6">
        <v>0</v>
      </c>
      <c r="F11" s="5">
        <v>0</v>
      </c>
      <c r="G11" s="6">
        <v>0</v>
      </c>
      <c r="H11" s="5">
        <v>0</v>
      </c>
      <c r="I11" s="6">
        <v>0</v>
      </c>
      <c r="J11" s="5">
        <v>0</v>
      </c>
      <c r="K11" s="6">
        <v>0</v>
      </c>
      <c r="L11" s="5">
        <v>0</v>
      </c>
      <c r="M11" s="6">
        <v>0</v>
      </c>
      <c r="N11" s="5">
        <v>0</v>
      </c>
      <c r="O11" s="6">
        <v>0</v>
      </c>
      <c r="P11" s="5">
        <f t="shared" si="0"/>
        <v>0</v>
      </c>
      <c r="Q11" s="6">
        <v>0</v>
      </c>
      <c r="R11" s="7"/>
      <c r="S11" s="7"/>
    </row>
    <row r="12" spans="1:19">
      <c r="A12" s="3" t="s">
        <v>21</v>
      </c>
      <c r="B12" s="4">
        <v>0</v>
      </c>
      <c r="C12" s="6">
        <v>0</v>
      </c>
      <c r="D12" s="5">
        <v>0</v>
      </c>
      <c r="E12" s="6">
        <v>0</v>
      </c>
      <c r="F12" s="5">
        <v>0</v>
      </c>
      <c r="G12" s="6">
        <v>0</v>
      </c>
      <c r="H12" s="5">
        <v>0</v>
      </c>
      <c r="I12" s="6">
        <v>0</v>
      </c>
      <c r="J12" s="5">
        <v>0</v>
      </c>
      <c r="K12" s="6">
        <v>0</v>
      </c>
      <c r="L12" s="5">
        <v>0</v>
      </c>
      <c r="M12" s="6">
        <v>0</v>
      </c>
      <c r="N12" s="5">
        <v>0</v>
      </c>
      <c r="O12" s="6">
        <v>0</v>
      </c>
      <c r="P12" s="5">
        <f t="shared" si="0"/>
        <v>0</v>
      </c>
      <c r="Q12" s="6">
        <v>0</v>
      </c>
      <c r="R12" s="7"/>
      <c r="S12" s="7"/>
    </row>
    <row r="13" spans="1:19">
      <c r="A13" s="3" t="s">
        <v>22</v>
      </c>
      <c r="B13" s="4">
        <v>0</v>
      </c>
      <c r="C13" s="6">
        <v>0</v>
      </c>
      <c r="D13" s="5">
        <v>0</v>
      </c>
      <c r="E13" s="6">
        <v>0</v>
      </c>
      <c r="F13" s="5">
        <v>0</v>
      </c>
      <c r="G13" s="6">
        <v>0</v>
      </c>
      <c r="H13" s="5">
        <v>0</v>
      </c>
      <c r="I13" s="6">
        <v>0</v>
      </c>
      <c r="J13" s="5">
        <v>0</v>
      </c>
      <c r="K13" s="6">
        <v>0</v>
      </c>
      <c r="L13" s="5">
        <v>0</v>
      </c>
      <c r="M13" s="6">
        <v>0</v>
      </c>
      <c r="N13" s="5">
        <v>0</v>
      </c>
      <c r="O13" s="6">
        <v>0</v>
      </c>
      <c r="P13" s="5">
        <f t="shared" si="0"/>
        <v>0</v>
      </c>
      <c r="Q13" s="6">
        <v>0</v>
      </c>
      <c r="R13" s="7"/>
      <c r="S13" s="7"/>
    </row>
    <row r="14" spans="1:19">
      <c r="A14" s="3" t="s">
        <v>23</v>
      </c>
      <c r="B14" s="4">
        <v>0</v>
      </c>
      <c r="C14" s="6">
        <v>0</v>
      </c>
      <c r="D14" s="5">
        <v>0</v>
      </c>
      <c r="E14" s="6">
        <v>0</v>
      </c>
      <c r="F14" s="5">
        <v>0</v>
      </c>
      <c r="G14" s="6">
        <v>0</v>
      </c>
      <c r="H14" s="5">
        <v>0</v>
      </c>
      <c r="I14" s="6">
        <v>0</v>
      </c>
      <c r="J14" s="5">
        <v>0</v>
      </c>
      <c r="K14" s="6">
        <v>0</v>
      </c>
      <c r="L14" s="5">
        <v>0</v>
      </c>
      <c r="M14" s="6">
        <v>0</v>
      </c>
      <c r="N14" s="5">
        <v>0</v>
      </c>
      <c r="O14" s="6">
        <v>0</v>
      </c>
      <c r="P14" s="5">
        <f t="shared" si="0"/>
        <v>0</v>
      </c>
      <c r="Q14" s="6">
        <v>0</v>
      </c>
      <c r="R14" s="7"/>
      <c r="S14" s="7"/>
    </row>
    <row r="15" spans="1:19" ht="18" thickBot="1">
      <c r="A15" s="9" t="s">
        <v>24</v>
      </c>
      <c r="B15" s="10">
        <f t="shared" ref="B15:O15" si="1">SUM(B5:B14)</f>
        <v>0</v>
      </c>
      <c r="C15" s="11">
        <f t="shared" si="1"/>
        <v>0</v>
      </c>
      <c r="D15" s="10">
        <f t="shared" si="1"/>
        <v>0</v>
      </c>
      <c r="E15" s="11">
        <f t="shared" si="1"/>
        <v>0</v>
      </c>
      <c r="F15" s="10">
        <f t="shared" si="1"/>
        <v>0</v>
      </c>
      <c r="G15" s="11">
        <f t="shared" si="1"/>
        <v>0</v>
      </c>
      <c r="H15" s="10">
        <f t="shared" si="1"/>
        <v>0</v>
      </c>
      <c r="I15" s="11">
        <f t="shared" si="1"/>
        <v>0</v>
      </c>
      <c r="J15" s="10">
        <f t="shared" si="1"/>
        <v>0</v>
      </c>
      <c r="K15" s="11">
        <f t="shared" si="1"/>
        <v>0</v>
      </c>
      <c r="L15" s="10">
        <f t="shared" si="1"/>
        <v>0</v>
      </c>
      <c r="M15" s="11">
        <f t="shared" si="1"/>
        <v>0</v>
      </c>
      <c r="N15" s="10">
        <f t="shared" si="1"/>
        <v>0</v>
      </c>
      <c r="O15" s="11">
        <f t="shared" si="1"/>
        <v>0</v>
      </c>
      <c r="P15" s="10">
        <f>B15+D15+F15+H15+J15+L15+N15</f>
        <v>0</v>
      </c>
      <c r="Q15" s="11">
        <f>SUM(Q5:Q14)</f>
        <v>0</v>
      </c>
      <c r="R15" s="7"/>
      <c r="S15" s="7"/>
    </row>
    <row r="16" spans="1:19" ht="18" thickTop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5" ht="20.25">
      <c r="A17" s="15"/>
    </row>
    <row r="18" spans="1:15" ht="20.25">
      <c r="A18" s="15"/>
    </row>
    <row r="19" spans="1:15" ht="20.25">
      <c r="A19" s="15"/>
    </row>
    <row r="20" spans="1:15" ht="20.25">
      <c r="A20" s="15"/>
    </row>
    <row r="32" spans="1:15" ht="18">
      <c r="C32" s="17"/>
      <c r="D32" s="17" t="s">
        <v>29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49" spans="1:17">
      <c r="A49" s="18" t="s">
        <v>30</v>
      </c>
      <c r="B49" s="19" t="e">
        <f>#REF!</f>
        <v>#REF!</v>
      </c>
      <c r="C49" s="20" t="e">
        <f>F15+P15+#REF!</f>
        <v>#REF!</v>
      </c>
      <c r="F49" s="18" t="s">
        <v>30</v>
      </c>
      <c r="G49" s="18"/>
      <c r="H49" s="18"/>
      <c r="I49" s="18"/>
      <c r="J49" s="18"/>
      <c r="K49" s="18"/>
      <c r="L49" s="18"/>
      <c r="M49" s="18"/>
      <c r="N49" s="18"/>
      <c r="O49" s="18"/>
      <c r="P49" s="20" t="e">
        <f>F15+P15+#REF!</f>
        <v>#REF!</v>
      </c>
    </row>
    <row r="50" spans="1:17">
      <c r="A50" s="18" t="s">
        <v>31</v>
      </c>
      <c r="B50" s="19">
        <f>Q15</f>
        <v>0</v>
      </c>
      <c r="F50" s="18" t="s">
        <v>31</v>
      </c>
      <c r="G50" s="18"/>
      <c r="H50" s="18"/>
      <c r="I50" s="18"/>
      <c r="J50" s="18"/>
      <c r="K50" s="18"/>
      <c r="L50" s="18"/>
      <c r="M50" s="18"/>
      <c r="N50" s="18"/>
      <c r="O50" s="18"/>
    </row>
    <row r="51" spans="1:17">
      <c r="A51" s="18" t="s">
        <v>32</v>
      </c>
      <c r="B51" s="19"/>
      <c r="C51" s="20"/>
      <c r="D51" s="20"/>
      <c r="F51" s="18" t="s">
        <v>33</v>
      </c>
      <c r="G51" s="18"/>
      <c r="H51" s="18"/>
      <c r="I51" s="18"/>
      <c r="J51" s="18"/>
      <c r="K51" s="18"/>
      <c r="L51" s="18"/>
      <c r="M51" s="18"/>
      <c r="N51" s="18"/>
      <c r="O51" s="18"/>
      <c r="P51" s="20"/>
      <c r="Q51" s="20"/>
    </row>
    <row r="52" spans="1:17">
      <c r="A52" s="18" t="s">
        <v>34</v>
      </c>
      <c r="B52" s="19" t="e">
        <f>#REF!</f>
        <v>#REF!</v>
      </c>
      <c r="C52" s="20" t="e">
        <f>#REF!+D52</f>
        <v>#REF!</v>
      </c>
      <c r="D52" s="20" t="e">
        <f>B53*100/E15</f>
        <v>#REF!</v>
      </c>
      <c r="F52" s="18" t="s">
        <v>35</v>
      </c>
      <c r="G52" s="18"/>
      <c r="H52" s="18"/>
      <c r="I52" s="18"/>
      <c r="J52" s="18"/>
      <c r="K52" s="18"/>
      <c r="L52" s="18"/>
      <c r="M52" s="18"/>
      <c r="N52" s="18"/>
      <c r="O52" s="18"/>
      <c r="P52" s="20" t="e">
        <f>#REF!+Q52</f>
        <v>#REF!</v>
      </c>
      <c r="Q52" s="20" t="e">
        <f>#REF!*100/E15</f>
        <v>#REF!</v>
      </c>
    </row>
    <row r="53" spans="1:17">
      <c r="A53" s="18" t="s">
        <v>36</v>
      </c>
      <c r="B53" s="19" t="e">
        <f>E15-#REF!</f>
        <v>#REF!</v>
      </c>
      <c r="F53" s="18" t="s">
        <v>36</v>
      </c>
      <c r="G53" s="18"/>
      <c r="H53" s="18"/>
      <c r="I53" s="18"/>
      <c r="J53" s="18"/>
      <c r="K53" s="18"/>
      <c r="L53" s="18"/>
      <c r="M53" s="18"/>
      <c r="N53" s="18"/>
      <c r="O53" s="18"/>
    </row>
    <row r="92" spans="1:16" ht="19.5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ht="19.5">
      <c r="A93" s="23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ht="19.5">
      <c r="A94" s="23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ht="19.5">
      <c r="A95" s="23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</sheetData>
  <mergeCells count="10">
    <mergeCell ref="A1:Q1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1(ทำงาน ตรงสาขา เงินเดือนตามฯ) </vt:lpstr>
      <vt:lpstr>2(ระยะเวลาหางาน)</vt:lpstr>
      <vt:lpstr>3(ประเภทงาน)</vt:lpstr>
      <vt:lpstr>4(ความรู้ ความสามารถพิเศษฯ)</vt:lpstr>
      <vt:lpstr>5(ความพอใจในงาน)</vt:lpstr>
      <vt:lpstr>6(การนำความรู้ไปประยุกต์ใช้)</vt:lpstr>
      <vt:lpstr>7(การมีปัญหาในการหางาน) </vt:lpstr>
      <vt:lpstr>8(ระบุปัญหาในการหางานทำ)</vt:lpstr>
    </vt:vector>
  </TitlesOfParts>
  <Company>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</dc:creator>
  <cp:lastModifiedBy>Arm</cp:lastModifiedBy>
  <dcterms:created xsi:type="dcterms:W3CDTF">2015-06-19T02:24:57Z</dcterms:created>
  <dcterms:modified xsi:type="dcterms:W3CDTF">2015-06-19T04:32:09Z</dcterms:modified>
</cp:coreProperties>
</file>